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kuris\Desktop\"/>
    </mc:Choice>
  </mc:AlternateContent>
  <xr:revisionPtr revIDLastSave="0" documentId="13_ncr:1_{16506C94-94F7-4ABD-8944-EB53D00632BC}" xr6:coauthVersionLast="47" xr6:coauthVersionMax="47" xr10:uidLastSave="{00000000-0000-0000-0000-000000000000}"/>
  <bookViews>
    <workbookView xWindow="-120" yWindow="-120" windowWidth="29040" windowHeight="15720" tabRatio="829" xr2:uid="{00000000-000D-0000-FFFF-FFFF00000000}"/>
  </bookViews>
  <sheets>
    <sheet name="合計請求書" sheetId="18" r:id="rId1"/>
    <sheet name="契約用【A】％" sheetId="21" r:id="rId2"/>
    <sheet name="契約用【A】内金もしくは金額直接入力" sheetId="14" r:id="rId3"/>
    <sheet name="契約外【B】常用" sheetId="15" r:id="rId4"/>
    <sheet name="【常用・応援明細】" sheetId="2" r:id="rId5"/>
    <sheet name="(入力例①)" sheetId="20" r:id="rId6"/>
    <sheet name="(入力例②)" sheetId="4" r:id="rId7"/>
    <sheet name="(入力例③)" sheetId="22" r:id="rId8"/>
    <sheet name="(入力例④)" sheetId="23" r:id="rId9"/>
    <sheet name="(入力例⑤)" sheetId="16" r:id="rId10"/>
  </sheets>
  <definedNames>
    <definedName name="_xlnm._FilterDatabase" localSheetId="9" hidden="1">'(入力例⑤)'!$D$4:$AH$5</definedName>
    <definedName name="_xlnm._FilterDatabase" localSheetId="4" hidden="1">【常用・応援明細】!$D$4:$AH$5</definedName>
    <definedName name="_xlnm.Print_Area" localSheetId="6">'(入力例②)'!$A$1:$P$32</definedName>
    <definedName name="_xlnm.Print_Area" localSheetId="7">'(入力例③)'!$A$1:$P$32</definedName>
    <definedName name="_xlnm.Print_Area" localSheetId="8">'(入力例④)'!$A$1:$P$32</definedName>
    <definedName name="_xlnm.Print_Area" localSheetId="4">【常用・応援明細】!$A$1:$AI$31</definedName>
    <definedName name="_xlnm.Print_Area" localSheetId="3">契約外【B】常用!$A$1:$P$30</definedName>
    <definedName name="_xlnm.Print_Area" localSheetId="1">'契約用【A】％'!$A$1:$P$30</definedName>
    <definedName name="_xlnm.Print_Area" localSheetId="2">契約用【A】内金もしくは金額直接入力!$A$1:$P$30</definedName>
    <definedName name="_xlnm.Print_Area" localSheetId="0">合計請求書!$A$1:$N$31</definedName>
  </definedNames>
  <calcPr calcId="191029" calcOnSave="0"/>
</workbook>
</file>

<file path=xl/calcChain.xml><?xml version="1.0" encoding="utf-8"?>
<calcChain xmlns="http://schemas.openxmlformats.org/spreadsheetml/2006/main">
  <c r="N62" i="21" l="1"/>
  <c r="M64" i="21"/>
  <c r="M65" i="21"/>
  <c r="N65" i="21"/>
  <c r="N66" i="21"/>
  <c r="N67" i="21"/>
  <c r="K19" i="23" l="1"/>
  <c r="K25" i="23" s="1"/>
  <c r="K27" i="22"/>
  <c r="K26" i="22"/>
  <c r="K25" i="22"/>
  <c r="K19" i="22"/>
  <c r="K20" i="4"/>
  <c r="K19" i="4"/>
  <c r="K25" i="4"/>
  <c r="K21" i="21"/>
  <c r="M19" i="20"/>
  <c r="L15" i="20" s="1"/>
  <c r="K442" i="15"/>
  <c r="K441" i="15"/>
  <c r="K447" i="15" s="1"/>
  <c r="N427" i="15"/>
  <c r="N426" i="15"/>
  <c r="N425" i="15"/>
  <c r="M425" i="15"/>
  <c r="M424" i="15"/>
  <c r="N422" i="15"/>
  <c r="K412" i="15"/>
  <c r="K411" i="15"/>
  <c r="K417" i="15" s="1"/>
  <c r="N397" i="15"/>
  <c r="N396" i="15"/>
  <c r="N395" i="15"/>
  <c r="M395" i="15"/>
  <c r="M394" i="15"/>
  <c r="N392" i="15"/>
  <c r="K382" i="15"/>
  <c r="K381" i="15"/>
  <c r="K387" i="15" s="1"/>
  <c r="N367" i="15"/>
  <c r="N366" i="15"/>
  <c r="N365" i="15"/>
  <c r="M365" i="15"/>
  <c r="M364" i="15"/>
  <c r="N362" i="15"/>
  <c r="K352" i="15"/>
  <c r="K351" i="15"/>
  <c r="K357" i="15" s="1"/>
  <c r="N337" i="15"/>
  <c r="N336" i="15"/>
  <c r="N335" i="15"/>
  <c r="M335" i="15"/>
  <c r="M334" i="15"/>
  <c r="N332" i="15"/>
  <c r="K327" i="15"/>
  <c r="K322" i="15"/>
  <c r="K321" i="15"/>
  <c r="N307" i="15"/>
  <c r="N306" i="15"/>
  <c r="N305" i="15"/>
  <c r="M305" i="15"/>
  <c r="M304" i="15"/>
  <c r="N302" i="15"/>
  <c r="K297" i="15"/>
  <c r="K292" i="15"/>
  <c r="K291" i="15"/>
  <c r="N277" i="15"/>
  <c r="N276" i="15"/>
  <c r="N275" i="15"/>
  <c r="M275" i="15"/>
  <c r="M274" i="15"/>
  <c r="N272" i="15"/>
  <c r="K262" i="15"/>
  <c r="K261" i="15"/>
  <c r="K267" i="15" s="1"/>
  <c r="N247" i="15"/>
  <c r="N246" i="15"/>
  <c r="N245" i="15"/>
  <c r="M245" i="15"/>
  <c r="M244" i="15"/>
  <c r="N242" i="15"/>
  <c r="K232" i="15"/>
  <c r="K231" i="15"/>
  <c r="K237" i="15" s="1"/>
  <c r="N217" i="15"/>
  <c r="N216" i="15"/>
  <c r="N215" i="15"/>
  <c r="M215" i="15"/>
  <c r="M214" i="15"/>
  <c r="N212" i="15"/>
  <c r="K202" i="15"/>
  <c r="K201" i="15"/>
  <c r="K207" i="15" s="1"/>
  <c r="N187" i="15"/>
  <c r="N186" i="15"/>
  <c r="N185" i="15"/>
  <c r="M185" i="15"/>
  <c r="M184" i="15"/>
  <c r="N182" i="15"/>
  <c r="K178" i="15"/>
  <c r="K177" i="15"/>
  <c r="K179" i="15" s="1"/>
  <c r="K172" i="15"/>
  <c r="K171" i="15"/>
  <c r="N157" i="15"/>
  <c r="N156" i="15"/>
  <c r="N155" i="15"/>
  <c r="M155" i="15"/>
  <c r="M154" i="15"/>
  <c r="N152" i="15"/>
  <c r="K142" i="15"/>
  <c r="K141" i="15"/>
  <c r="K147" i="15" s="1"/>
  <c r="N127" i="15"/>
  <c r="N126" i="15"/>
  <c r="N125" i="15"/>
  <c r="M125" i="15"/>
  <c r="M124" i="15"/>
  <c r="N122" i="15"/>
  <c r="K112" i="15"/>
  <c r="K111" i="15"/>
  <c r="K117" i="15" s="1"/>
  <c r="N97" i="15"/>
  <c r="N96" i="15"/>
  <c r="N95" i="15"/>
  <c r="M95" i="15"/>
  <c r="M94" i="15"/>
  <c r="N92" i="15"/>
  <c r="K82" i="15"/>
  <c r="K81" i="15"/>
  <c r="K87" i="15" s="1"/>
  <c r="N67" i="15"/>
  <c r="N66" i="15"/>
  <c r="N65" i="15"/>
  <c r="M65" i="15"/>
  <c r="M64" i="15"/>
  <c r="N62" i="15"/>
  <c r="M434" i="14"/>
  <c r="M404" i="14"/>
  <c r="M374" i="14"/>
  <c r="M344" i="14"/>
  <c r="M314" i="14"/>
  <c r="M284" i="14"/>
  <c r="M254" i="14"/>
  <c r="M224" i="14"/>
  <c r="M194" i="14"/>
  <c r="M164" i="14"/>
  <c r="M134" i="14"/>
  <c r="M104" i="14"/>
  <c r="M74" i="14"/>
  <c r="M44" i="14"/>
  <c r="AI60" i="2"/>
  <c r="AI59" i="2"/>
  <c r="AI58" i="2"/>
  <c r="AI57" i="2"/>
  <c r="AI56" i="2"/>
  <c r="AI55" i="2"/>
  <c r="AI54" i="2"/>
  <c r="AI53" i="2"/>
  <c r="AI52" i="2"/>
  <c r="AI51" i="2"/>
  <c r="AI50" i="2"/>
  <c r="AI49" i="2"/>
  <c r="AI48" i="2"/>
  <c r="AI47" i="2"/>
  <c r="AI46" i="2"/>
  <c r="AI45" i="2"/>
  <c r="AI44" i="2"/>
  <c r="AI43" i="2"/>
  <c r="AI42" i="2"/>
  <c r="AI41" i="2"/>
  <c r="AI40" i="2"/>
  <c r="AI39" i="2"/>
  <c r="AI38" i="2"/>
  <c r="AI37" i="2"/>
  <c r="AI36" i="2"/>
  <c r="AI35" i="2"/>
  <c r="K32" i="2"/>
  <c r="E32" i="2" s="1"/>
  <c r="D33" i="2" s="1"/>
  <c r="K411" i="21"/>
  <c r="K417" i="21" s="1"/>
  <c r="K441" i="21"/>
  <c r="K447" i="21" s="1"/>
  <c r="K448" i="21" s="1"/>
  <c r="N427" i="21"/>
  <c r="N426" i="21"/>
  <c r="N425" i="21"/>
  <c r="M425" i="21"/>
  <c r="M424" i="21"/>
  <c r="N422" i="21"/>
  <c r="N397" i="21"/>
  <c r="N396" i="21"/>
  <c r="N395" i="21"/>
  <c r="M395" i="21"/>
  <c r="M394" i="21"/>
  <c r="N392" i="21"/>
  <c r="K449" i="14"/>
  <c r="C430" i="14" s="1"/>
  <c r="E441" i="14"/>
  <c r="N427" i="14"/>
  <c r="N426" i="14"/>
  <c r="N425" i="14"/>
  <c r="M425" i="14"/>
  <c r="M424" i="14"/>
  <c r="N422" i="14"/>
  <c r="K419" i="14"/>
  <c r="K417" i="14" s="1"/>
  <c r="K411" i="14" s="1"/>
  <c r="E411" i="14"/>
  <c r="N397" i="14"/>
  <c r="N396" i="14"/>
  <c r="N395" i="14"/>
  <c r="M395" i="14"/>
  <c r="M394" i="14"/>
  <c r="N392" i="14"/>
  <c r="K389" i="14"/>
  <c r="C370" i="14" s="1"/>
  <c r="E381" i="14"/>
  <c r="N367" i="14"/>
  <c r="N366" i="14"/>
  <c r="N365" i="14"/>
  <c r="M365" i="14"/>
  <c r="M364" i="14"/>
  <c r="N362" i="14"/>
  <c r="K359" i="14"/>
  <c r="C340" i="14" s="1"/>
  <c r="E351" i="14"/>
  <c r="N337" i="14"/>
  <c r="N336" i="14"/>
  <c r="N335" i="14"/>
  <c r="M335" i="14"/>
  <c r="M334" i="14"/>
  <c r="N332" i="14"/>
  <c r="K329" i="14"/>
  <c r="C310" i="14" s="1"/>
  <c r="E321" i="14"/>
  <c r="N307" i="14"/>
  <c r="N306" i="14"/>
  <c r="N305" i="14"/>
  <c r="M305" i="14"/>
  <c r="M304" i="14"/>
  <c r="N302" i="14"/>
  <c r="K381" i="21"/>
  <c r="K351" i="21"/>
  <c r="K321" i="21"/>
  <c r="K291" i="21"/>
  <c r="K261" i="21"/>
  <c r="K267" i="21" s="1"/>
  <c r="K231" i="21"/>
  <c r="N367" i="21"/>
  <c r="N366" i="21"/>
  <c r="N365" i="21"/>
  <c r="M365" i="21"/>
  <c r="M364" i="21"/>
  <c r="N362" i="21"/>
  <c r="N337" i="21"/>
  <c r="N336" i="21"/>
  <c r="N335" i="21"/>
  <c r="M335" i="21"/>
  <c r="M334" i="21"/>
  <c r="N332" i="21"/>
  <c r="N307" i="21"/>
  <c r="N306" i="21"/>
  <c r="N305" i="21"/>
  <c r="M305" i="21"/>
  <c r="M304" i="21"/>
  <c r="N302" i="21"/>
  <c r="N277" i="21"/>
  <c r="N276" i="21"/>
  <c r="N275" i="21"/>
  <c r="M275" i="21"/>
  <c r="M274" i="21"/>
  <c r="N272" i="21"/>
  <c r="N247" i="21"/>
  <c r="N246" i="21"/>
  <c r="N245" i="21"/>
  <c r="M245" i="21"/>
  <c r="M244" i="21"/>
  <c r="N242" i="21"/>
  <c r="N217" i="21"/>
  <c r="N216" i="21"/>
  <c r="N215" i="21"/>
  <c r="M215" i="21"/>
  <c r="M214" i="21"/>
  <c r="N212" i="21"/>
  <c r="K299" i="14"/>
  <c r="K297" i="14" s="1"/>
  <c r="E291" i="14"/>
  <c r="N277" i="14"/>
  <c r="N276" i="14"/>
  <c r="N275" i="14"/>
  <c r="M275" i="14"/>
  <c r="M274" i="14"/>
  <c r="N272" i="14"/>
  <c r="K269" i="14"/>
  <c r="K267" i="14" s="1"/>
  <c r="E261" i="14"/>
  <c r="N247" i="14"/>
  <c r="N246" i="14"/>
  <c r="N245" i="14"/>
  <c r="M245" i="14"/>
  <c r="M244" i="14"/>
  <c r="N242" i="14"/>
  <c r="K239" i="14"/>
  <c r="K237" i="14" s="1"/>
  <c r="E231" i="14"/>
  <c r="N217" i="14"/>
  <c r="N216" i="14"/>
  <c r="N215" i="14"/>
  <c r="M215" i="14"/>
  <c r="M214" i="14"/>
  <c r="N212" i="14"/>
  <c r="E201" i="14"/>
  <c r="E171" i="14"/>
  <c r="E141" i="14"/>
  <c r="E111" i="14"/>
  <c r="E81" i="14"/>
  <c r="E51" i="14"/>
  <c r="E21" i="14"/>
  <c r="M14" i="14"/>
  <c r="K201" i="21"/>
  <c r="K171" i="21"/>
  <c r="K141" i="21"/>
  <c r="K111" i="21"/>
  <c r="K81" i="21"/>
  <c r="K52" i="15"/>
  <c r="K51" i="15"/>
  <c r="N37" i="15"/>
  <c r="N36" i="15"/>
  <c r="N35" i="15"/>
  <c r="M35" i="15"/>
  <c r="M34" i="15"/>
  <c r="N32" i="15"/>
  <c r="K209" i="14"/>
  <c r="K207" i="14" s="1"/>
  <c r="K201" i="14" s="1"/>
  <c r="N187" i="14"/>
  <c r="N186" i="14"/>
  <c r="N185" i="14"/>
  <c r="M185" i="14"/>
  <c r="M184" i="14"/>
  <c r="N182" i="14"/>
  <c r="K179" i="14"/>
  <c r="C160" i="14" s="1"/>
  <c r="N157" i="14"/>
  <c r="N156" i="14"/>
  <c r="N155" i="14"/>
  <c r="M155" i="14"/>
  <c r="M154" i="14"/>
  <c r="N152" i="14"/>
  <c r="K149" i="14"/>
  <c r="K147" i="14" s="1"/>
  <c r="K141" i="14" s="1"/>
  <c r="N127" i="14"/>
  <c r="N126" i="14"/>
  <c r="N125" i="14"/>
  <c r="M125" i="14"/>
  <c r="M124" i="14"/>
  <c r="N122" i="14"/>
  <c r="K119" i="14"/>
  <c r="N97" i="14"/>
  <c r="N96" i="14"/>
  <c r="N95" i="14"/>
  <c r="M95" i="14"/>
  <c r="M94" i="14"/>
  <c r="N92" i="14"/>
  <c r="K89" i="14"/>
  <c r="K87" i="14" s="1"/>
  <c r="K81" i="14" s="1"/>
  <c r="N67" i="14"/>
  <c r="N66" i="14"/>
  <c r="N65" i="14"/>
  <c r="M65" i="14"/>
  <c r="M64" i="14"/>
  <c r="N62" i="14"/>
  <c r="K59" i="14"/>
  <c r="K57" i="14" s="1"/>
  <c r="N37" i="14"/>
  <c r="N36" i="14"/>
  <c r="N35" i="14"/>
  <c r="M35" i="14"/>
  <c r="M34" i="14"/>
  <c r="N32" i="14"/>
  <c r="N187" i="21"/>
  <c r="N186" i="21"/>
  <c r="N185" i="21"/>
  <c r="M185" i="21"/>
  <c r="M184" i="21"/>
  <c r="N182" i="21"/>
  <c r="N157" i="21"/>
  <c r="N156" i="21"/>
  <c r="N155" i="21"/>
  <c r="M155" i="21"/>
  <c r="M154" i="21"/>
  <c r="N152" i="21"/>
  <c r="N127" i="21"/>
  <c r="N126" i="21"/>
  <c r="N125" i="21"/>
  <c r="M125" i="21"/>
  <c r="M124" i="21"/>
  <c r="N122" i="21"/>
  <c r="N97" i="21"/>
  <c r="N96" i="21"/>
  <c r="N95" i="21"/>
  <c r="M95" i="21"/>
  <c r="M94" i="21"/>
  <c r="N92" i="21"/>
  <c r="N37" i="21"/>
  <c r="N36" i="21"/>
  <c r="N35" i="21"/>
  <c r="M35" i="21"/>
  <c r="M34" i="21"/>
  <c r="N32" i="21"/>
  <c r="C400" i="14" l="1"/>
  <c r="C70" i="14"/>
  <c r="K418" i="14"/>
  <c r="C280" i="14"/>
  <c r="K26" i="23"/>
  <c r="K27" i="23" s="1"/>
  <c r="K26" i="4"/>
  <c r="K27" i="4" s="1"/>
  <c r="J12" i="4" s="1"/>
  <c r="M12" i="4" s="1"/>
  <c r="K449" i="15"/>
  <c r="K448" i="15"/>
  <c r="K418" i="15"/>
  <c r="K419" i="15" s="1"/>
  <c r="K388" i="15"/>
  <c r="K389" i="15" s="1"/>
  <c r="K359" i="15"/>
  <c r="K358" i="15"/>
  <c r="K328" i="15"/>
  <c r="K329" i="15" s="1"/>
  <c r="K298" i="15"/>
  <c r="K299" i="15" s="1"/>
  <c r="K268" i="15"/>
  <c r="K269" i="15" s="1"/>
  <c r="K238" i="15"/>
  <c r="K239" i="15" s="1"/>
  <c r="K209" i="15"/>
  <c r="K208" i="15"/>
  <c r="J164" i="15"/>
  <c r="C160" i="15"/>
  <c r="K149" i="15"/>
  <c r="K148" i="15"/>
  <c r="K118" i="15"/>
  <c r="K119" i="15" s="1"/>
  <c r="K88" i="15"/>
  <c r="K89" i="15" s="1"/>
  <c r="D34" i="2"/>
  <c r="E33" i="2"/>
  <c r="K57" i="15"/>
  <c r="K58" i="15" s="1"/>
  <c r="K59" i="15" s="1"/>
  <c r="K449" i="21"/>
  <c r="J434" i="21" s="1"/>
  <c r="K418" i="21"/>
  <c r="K419" i="21" s="1"/>
  <c r="J404" i="21" s="1"/>
  <c r="C250" i="14"/>
  <c r="K327" i="14"/>
  <c r="K321" i="14" s="1"/>
  <c r="K447" i="14"/>
  <c r="K441" i="14" s="1"/>
  <c r="K357" i="14"/>
  <c r="K351" i="14" s="1"/>
  <c r="K387" i="14"/>
  <c r="K381" i="14" s="1"/>
  <c r="C220" i="14"/>
  <c r="K327" i="21"/>
  <c r="K328" i="21" s="1"/>
  <c r="K329" i="21" s="1"/>
  <c r="J314" i="21" s="1"/>
  <c r="K357" i="21"/>
  <c r="K358" i="21" s="1"/>
  <c r="K359" i="21" s="1"/>
  <c r="J344" i="21" s="1"/>
  <c r="K387" i="21"/>
  <c r="K388" i="21" s="1"/>
  <c r="K237" i="21"/>
  <c r="K238" i="21" s="1"/>
  <c r="K239" i="21" s="1"/>
  <c r="J224" i="21" s="1"/>
  <c r="K297" i="21"/>
  <c r="K298" i="21" s="1"/>
  <c r="K268" i="21"/>
  <c r="K269" i="21" s="1"/>
  <c r="J254" i="21" s="1"/>
  <c r="K231" i="14"/>
  <c r="K238" i="14"/>
  <c r="K268" i="14"/>
  <c r="K261" i="14"/>
  <c r="K298" i="14"/>
  <c r="K291" i="14"/>
  <c r="C130" i="14"/>
  <c r="K177" i="14"/>
  <c r="K148" i="14"/>
  <c r="K58" i="14"/>
  <c r="K51" i="14"/>
  <c r="C40" i="14"/>
  <c r="K208" i="14"/>
  <c r="C190" i="14"/>
  <c r="C100" i="14"/>
  <c r="K117" i="14"/>
  <c r="K111" i="14" s="1"/>
  <c r="K88" i="14"/>
  <c r="K29" i="14"/>
  <c r="K51" i="21"/>
  <c r="N2" i="15"/>
  <c r="K3" i="2"/>
  <c r="E3" i="2" s="1"/>
  <c r="B1" i="2"/>
  <c r="J5" i="15"/>
  <c r="K328" i="14" l="1"/>
  <c r="K448" i="14"/>
  <c r="J365" i="15"/>
  <c r="J65" i="15"/>
  <c r="J95" i="15"/>
  <c r="J245" i="15"/>
  <c r="J395" i="15"/>
  <c r="J125" i="15"/>
  <c r="J275" i="15"/>
  <c r="J425" i="15"/>
  <c r="J305" i="15"/>
  <c r="J155" i="15"/>
  <c r="J185" i="15"/>
  <c r="J335" i="15"/>
  <c r="J215" i="15"/>
  <c r="J12" i="23"/>
  <c r="C9" i="23"/>
  <c r="C9" i="4"/>
  <c r="J434" i="15"/>
  <c r="C430" i="15"/>
  <c r="J404" i="15"/>
  <c r="C400" i="15"/>
  <c r="J374" i="15"/>
  <c r="C370" i="15"/>
  <c r="J344" i="15"/>
  <c r="C340" i="15"/>
  <c r="J314" i="15"/>
  <c r="C310" i="15"/>
  <c r="J284" i="15"/>
  <c r="C280" i="15"/>
  <c r="J254" i="15"/>
  <c r="C250" i="15"/>
  <c r="J224" i="15"/>
  <c r="C220" i="15"/>
  <c r="J194" i="15"/>
  <c r="C190" i="15"/>
  <c r="J134" i="15"/>
  <c r="C130" i="15"/>
  <c r="J104" i="15"/>
  <c r="C100" i="15"/>
  <c r="J74" i="15"/>
  <c r="C70" i="15"/>
  <c r="E34" i="2"/>
  <c r="F33" i="2"/>
  <c r="M434" i="21"/>
  <c r="C430" i="21"/>
  <c r="K299" i="21"/>
  <c r="J284" i="21" s="1"/>
  <c r="M284" i="21" s="1"/>
  <c r="C400" i="21"/>
  <c r="M404" i="21"/>
  <c r="K388" i="14"/>
  <c r="K358" i="14"/>
  <c r="K389" i="21"/>
  <c r="J374" i="21" s="1"/>
  <c r="M374" i="21" s="1"/>
  <c r="C340" i="21"/>
  <c r="M344" i="21"/>
  <c r="C310" i="21"/>
  <c r="M314" i="21"/>
  <c r="M224" i="21"/>
  <c r="C220" i="21"/>
  <c r="M254" i="21"/>
  <c r="C250" i="21"/>
  <c r="J35" i="15"/>
  <c r="K178" i="14"/>
  <c r="K171" i="14"/>
  <c r="C40" i="15"/>
  <c r="J44" i="15"/>
  <c r="K118" i="14"/>
  <c r="K27" i="14"/>
  <c r="K87" i="21"/>
  <c r="K88" i="21" s="1"/>
  <c r="K57" i="21"/>
  <c r="F34" i="2" l="1"/>
  <c r="G33" i="2"/>
  <c r="C280" i="21"/>
  <c r="T1" i="14" a="1"/>
  <c r="T1" i="14" s="1"/>
  <c r="C370" i="21"/>
  <c r="K58" i="21"/>
  <c r="K28" i="14"/>
  <c r="V1" i="14" s="1" a="1"/>
  <c r="V1" i="14" s="1"/>
  <c r="K21" i="14"/>
  <c r="AI6" i="2"/>
  <c r="AI7" i="2"/>
  <c r="AI8" i="2"/>
  <c r="AI9" i="2"/>
  <c r="AI10" i="2"/>
  <c r="AI11" i="2"/>
  <c r="AI12" i="2"/>
  <c r="AI13" i="2"/>
  <c r="AI14" i="2"/>
  <c r="AI15" i="2"/>
  <c r="AI16" i="2"/>
  <c r="AI17" i="2"/>
  <c r="AI18" i="2"/>
  <c r="AI19" i="2"/>
  <c r="AI20" i="2"/>
  <c r="AI21" i="2"/>
  <c r="AI22" i="2"/>
  <c r="AI23" i="2"/>
  <c r="AI24" i="2"/>
  <c r="AI25" i="2"/>
  <c r="AI26" i="2"/>
  <c r="AI27" i="2"/>
  <c r="AI28" i="2"/>
  <c r="AI29" i="2"/>
  <c r="AI30" i="2"/>
  <c r="AI31" i="2"/>
  <c r="G34" i="2" l="1"/>
  <c r="H33" i="2"/>
  <c r="K59" i="21"/>
  <c r="J44" i="21" s="1"/>
  <c r="N7" i="15"/>
  <c r="N6" i="15"/>
  <c r="N5" i="15"/>
  <c r="M5" i="15"/>
  <c r="M4" i="15"/>
  <c r="N7" i="21"/>
  <c r="N6" i="21"/>
  <c r="N5" i="21"/>
  <c r="M5" i="21"/>
  <c r="M4" i="21"/>
  <c r="I33" i="2" l="1"/>
  <c r="H34" i="2"/>
  <c r="M44" i="21"/>
  <c r="C40" i="21"/>
  <c r="N7" i="14"/>
  <c r="N6" i="14"/>
  <c r="N5" i="14"/>
  <c r="M5" i="14"/>
  <c r="M4" i="14"/>
  <c r="N2" i="14"/>
  <c r="N2" i="21"/>
  <c r="K89" i="21"/>
  <c r="J74" i="21" s="1"/>
  <c r="K117" i="21"/>
  <c r="K147" i="21"/>
  <c r="K177" i="21"/>
  <c r="K207" i="21"/>
  <c r="I34" i="2" l="1"/>
  <c r="J33" i="2"/>
  <c r="M74" i="21"/>
  <c r="C70" i="21"/>
  <c r="K208" i="21"/>
  <c r="K209" i="21" s="1"/>
  <c r="J194" i="21" s="1"/>
  <c r="K178" i="21"/>
  <c r="K179" i="21" s="1"/>
  <c r="J164" i="21" s="1"/>
  <c r="K148" i="21"/>
  <c r="K149" i="21" s="1"/>
  <c r="J134" i="21" s="1"/>
  <c r="K118" i="21"/>
  <c r="J34" i="2" l="1"/>
  <c r="K33" i="2"/>
  <c r="C190" i="21"/>
  <c r="M194" i="21"/>
  <c r="M164" i="21"/>
  <c r="C160" i="21"/>
  <c r="C130" i="21"/>
  <c r="M134" i="21"/>
  <c r="K119" i="21"/>
  <c r="J104" i="21" s="1"/>
  <c r="K34" i="2" l="1"/>
  <c r="L33" i="2"/>
  <c r="C100" i="21"/>
  <c r="M104" i="21"/>
  <c r="L34" i="2" l="1"/>
  <c r="M33" i="2"/>
  <c r="K21" i="15"/>
  <c r="K22" i="15"/>
  <c r="M34" i="2" l="1"/>
  <c r="N33" i="2"/>
  <c r="K27" i="15"/>
  <c r="N34" i="2" l="1"/>
  <c r="O33" i="2"/>
  <c r="K28" i="15"/>
  <c r="K29" i="15" s="1"/>
  <c r="D4" i="16"/>
  <c r="E4" i="16" s="1"/>
  <c r="AI6" i="16"/>
  <c r="AI7" i="16"/>
  <c r="AI8" i="16"/>
  <c r="AI9" i="16"/>
  <c r="AI10" i="16"/>
  <c r="AI11" i="16"/>
  <c r="AI12" i="16"/>
  <c r="AI13" i="16"/>
  <c r="AI14" i="16"/>
  <c r="AI15" i="16"/>
  <c r="AI16" i="16"/>
  <c r="AI17" i="16"/>
  <c r="AI18" i="16"/>
  <c r="AI19" i="16"/>
  <c r="AI20" i="16"/>
  <c r="AI21" i="16"/>
  <c r="AI22" i="16"/>
  <c r="AI23" i="16"/>
  <c r="AI24" i="16"/>
  <c r="AI25" i="16"/>
  <c r="AI26" i="16"/>
  <c r="AI27" i="16"/>
  <c r="AI28" i="16"/>
  <c r="AI29" i="16"/>
  <c r="AI30" i="16"/>
  <c r="AI31" i="16"/>
  <c r="O34" i="2" l="1"/>
  <c r="P33" i="2"/>
  <c r="C10" i="15"/>
  <c r="T1" i="15" a="1"/>
  <c r="T1" i="15" s="1"/>
  <c r="V1" i="15" a="1"/>
  <c r="V1" i="15" s="1"/>
  <c r="J14" i="15"/>
  <c r="K27" i="21"/>
  <c r="E5" i="16"/>
  <c r="F4" i="16"/>
  <c r="D5" i="16"/>
  <c r="P34" i="2" l="1"/>
  <c r="Q33" i="2"/>
  <c r="K28" i="21"/>
  <c r="F5" i="16"/>
  <c r="G4" i="16"/>
  <c r="Q34" i="2" l="1"/>
  <c r="R33" i="2"/>
  <c r="V1" i="21" a="1"/>
  <c r="V1" i="21" s="1"/>
  <c r="M19" i="18" s="1"/>
  <c r="K29" i="21"/>
  <c r="G5" i="16"/>
  <c r="H4" i="16"/>
  <c r="R34" i="2" l="1"/>
  <c r="S33" i="2"/>
  <c r="T1" i="21" a="1"/>
  <c r="T1" i="21" s="1"/>
  <c r="J19" i="18" s="1"/>
  <c r="L15" i="18" s="1"/>
  <c r="J14" i="21"/>
  <c r="C10" i="21" s="1"/>
  <c r="H5" i="16"/>
  <c r="I4" i="16"/>
  <c r="S34" i="2" l="1"/>
  <c r="T33" i="2"/>
  <c r="M14" i="21"/>
  <c r="J4" i="16"/>
  <c r="I5" i="16"/>
  <c r="T34" i="2" l="1"/>
  <c r="U33" i="2"/>
  <c r="K4" i="16"/>
  <c r="J5" i="16"/>
  <c r="U34" i="2" l="1"/>
  <c r="V33" i="2"/>
  <c r="K5" i="16"/>
  <c r="L4" i="16"/>
  <c r="V34" i="2" l="1"/>
  <c r="W33" i="2"/>
  <c r="M4" i="16"/>
  <c r="L5" i="16"/>
  <c r="W34" i="2" l="1"/>
  <c r="X33" i="2"/>
  <c r="N4" i="16"/>
  <c r="M5" i="16"/>
  <c r="X34" i="2" l="1"/>
  <c r="Y33" i="2"/>
  <c r="O4" i="16"/>
  <c r="N5" i="16"/>
  <c r="Z33" i="2" l="1"/>
  <c r="Y34" i="2"/>
  <c r="O5" i="16"/>
  <c r="P4" i="16"/>
  <c r="Z34" i="2" l="1"/>
  <c r="AA33" i="2"/>
  <c r="P5" i="16"/>
  <c r="Q4" i="16"/>
  <c r="AA34" i="2" l="1"/>
  <c r="AB33" i="2"/>
  <c r="R4" i="16"/>
  <c r="Q5" i="16"/>
  <c r="AB34" i="2" l="1"/>
  <c r="AC33" i="2"/>
  <c r="R5" i="16"/>
  <c r="S4" i="16"/>
  <c r="AC34" i="2" l="1"/>
  <c r="AD33" i="2"/>
  <c r="S5" i="16"/>
  <c r="T4" i="16"/>
  <c r="AD34" i="2" l="1"/>
  <c r="AE33" i="2"/>
  <c r="T5" i="16"/>
  <c r="U4" i="16"/>
  <c r="AE34" i="2" l="1"/>
  <c r="AF33" i="2"/>
  <c r="V4" i="16"/>
  <c r="U5" i="16"/>
  <c r="AG33" i="2" l="1"/>
  <c r="AF34" i="2"/>
  <c r="W4" i="16"/>
  <c r="V5" i="16"/>
  <c r="AG34" i="2" l="1"/>
  <c r="AH33" i="2"/>
  <c r="AH34" i="2" s="1"/>
  <c r="W5" i="16"/>
  <c r="X4" i="16"/>
  <c r="Y4" i="16" l="1"/>
  <c r="X5" i="16"/>
  <c r="Z4" i="16" l="1"/>
  <c r="Y5" i="16"/>
  <c r="AA4" i="16" l="1"/>
  <c r="Z5" i="16"/>
  <c r="AA5" i="16" l="1"/>
  <c r="AB4" i="16"/>
  <c r="AB5" i="16" l="1"/>
  <c r="AC4" i="16"/>
  <c r="AD4" i="16" l="1"/>
  <c r="AC5" i="16"/>
  <c r="AD5" i="16" l="1"/>
  <c r="AE4" i="16"/>
  <c r="AE5" i="16" l="1"/>
  <c r="AF4" i="16"/>
  <c r="AF5" i="16" l="1"/>
  <c r="AG4" i="16"/>
  <c r="AH4" i="16" l="1"/>
  <c r="AH5" i="16" s="1"/>
  <c r="AG5" i="16"/>
  <c r="D4" i="2" l="1"/>
  <c r="E4" i="2" s="1"/>
  <c r="D5" i="2" l="1"/>
  <c r="F4" i="2"/>
  <c r="E5" i="2"/>
  <c r="F5" i="2" l="1"/>
  <c r="G4" i="2"/>
  <c r="H4" i="2" l="1"/>
  <c r="G5" i="2"/>
  <c r="H5" i="2" l="1"/>
  <c r="I4" i="2"/>
  <c r="I5" i="2" l="1"/>
  <c r="J4" i="2"/>
  <c r="K4" i="2" l="1"/>
  <c r="J5" i="2"/>
  <c r="K5" i="2" l="1"/>
  <c r="L4" i="2"/>
  <c r="L5" i="2" l="1"/>
  <c r="M4" i="2"/>
  <c r="N4" i="2" l="1"/>
  <c r="M5" i="2"/>
  <c r="O4" i="2" l="1"/>
  <c r="N5" i="2"/>
  <c r="O5" i="2" l="1"/>
  <c r="P4" i="2"/>
  <c r="Q4" i="2" l="1"/>
  <c r="P5" i="2"/>
  <c r="Q5" i="2" l="1"/>
  <c r="R4" i="2"/>
  <c r="R5" i="2" l="1"/>
  <c r="S4" i="2"/>
  <c r="T4" i="2" l="1"/>
  <c r="S5" i="2"/>
  <c r="U4" i="2" l="1"/>
  <c r="T5" i="2"/>
  <c r="U5" i="2" l="1"/>
  <c r="V4" i="2"/>
  <c r="W4" i="2" l="1"/>
  <c r="V5" i="2"/>
  <c r="W5" i="2" l="1"/>
  <c r="X4" i="2"/>
  <c r="X5" i="2" l="1"/>
  <c r="Y4" i="2"/>
  <c r="Z4" i="2" l="1"/>
  <c r="Y5" i="2"/>
  <c r="Z5" i="2" l="1"/>
  <c r="AA4" i="2"/>
  <c r="AA5" i="2" l="1"/>
  <c r="AB4" i="2"/>
  <c r="AC4" i="2" l="1"/>
  <c r="AB5" i="2"/>
  <c r="AD4" i="2" l="1"/>
  <c r="AC5" i="2"/>
  <c r="AD5" i="2" l="1"/>
  <c r="AE4" i="2"/>
  <c r="AF4" i="2" l="1"/>
  <c r="AE5" i="2"/>
  <c r="AF5" i="2" l="1"/>
  <c r="AG4" i="2"/>
  <c r="AG5" i="2" l="1"/>
  <c r="AH4" i="2"/>
  <c r="AH5" i="2" s="1"/>
  <c r="C10" i="14" l="1"/>
  <c r="C9"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坂本</author>
    <author>河野</author>
    <author>牧野</author>
    <author>user</author>
  </authors>
  <commentList>
    <comment ref="K6" authorId="0" shapeId="0" xr:uid="{00000000-0006-0000-0100-000001000000}">
      <text>
        <r>
          <rPr>
            <b/>
            <sz val="10"/>
            <color indexed="81"/>
            <rFont val="MS P ゴシック"/>
            <family val="3"/>
            <charset val="128"/>
          </rPr>
          <t>1/20等、〆日の入力
(ほかのシートも連動する）</t>
        </r>
      </text>
    </comment>
    <comment ref="I15" authorId="1" shapeId="0" xr:uid="{00000000-0006-0000-0100-000002000000}">
      <text>
        <r>
          <rPr>
            <b/>
            <sz val="10"/>
            <color indexed="81"/>
            <rFont val="ＭＳ Ｐゴシック"/>
            <family val="3"/>
            <charset val="128"/>
          </rPr>
          <t>自動計算されるようになっていますが、もし合わない等あれば、数式は無視してすべての合計金額を入力してください。(その際、税込み、税抜き、消費税額もそれぞれ入力してください）</t>
        </r>
      </text>
    </comment>
    <comment ref="J19" authorId="2" shapeId="0" xr:uid="{A4EEDD6B-3BB1-4ADF-A66B-D25D662AA307}">
      <text>
        <r>
          <rPr>
            <b/>
            <sz val="10"/>
            <color indexed="81"/>
            <rFont val="MS P ゴシック"/>
            <family val="3"/>
            <charset val="128"/>
          </rPr>
          <t>数式が入ってます。</t>
        </r>
      </text>
    </comment>
    <comment ref="K24" authorId="3" shapeId="0" xr:uid="{97AF482F-FE80-4FF0-8845-047033689C4E}">
      <text>
        <r>
          <rPr>
            <sz val="10"/>
            <color indexed="81"/>
            <rFont val="MS P ゴシック"/>
            <family val="3"/>
            <charset val="128"/>
          </rPr>
          <t>自社の会社情報入力
(ほかのシートも連動する）</t>
        </r>
      </text>
    </comment>
    <comment ref="K29" authorId="2" shapeId="0" xr:uid="{3DFE0F88-B59C-4EF9-9701-C59F72129454}">
      <text>
        <r>
          <rPr>
            <b/>
            <sz val="10"/>
            <color indexed="81"/>
            <rFont val="MS P ゴシック"/>
            <family val="3"/>
            <charset val="128"/>
          </rPr>
          <t>適格請求書登録番号を記載してください。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牧野</author>
    <author>吉村</author>
  </authors>
  <commentList>
    <comment ref="T1" authorId="0" shapeId="0" xr:uid="{20D78EDC-0B08-4CA5-BAD0-D3524424C5CE}">
      <text>
        <r>
          <rPr>
            <b/>
            <sz val="10"/>
            <color indexed="81"/>
            <rFont val="MS P ゴシック"/>
            <family val="3"/>
            <charset val="128"/>
          </rPr>
          <t>タブの合計が計算されるようになっているのでさわらないでください。</t>
        </r>
      </text>
    </comment>
    <comment ref="F5" authorId="0" shapeId="0" xr:uid="{B5D589B2-47F2-4531-8D8B-4738CCE4D1F4}">
      <text>
        <r>
          <rPr>
            <b/>
            <sz val="10"/>
            <color indexed="81"/>
            <rFont val="MS P ゴシック"/>
            <family val="3"/>
            <charset val="128"/>
          </rPr>
          <t>注文書番号を入力してください。</t>
        </r>
      </text>
    </comment>
    <comment ref="J5" authorId="1" shapeId="0" xr:uid="{83A534BD-07F1-4673-8BAD-150A799D164F}">
      <text>
        <r>
          <rPr>
            <b/>
            <sz val="10"/>
            <color indexed="81"/>
            <rFont val="MS P ゴシック"/>
            <family val="3"/>
            <charset val="128"/>
          </rPr>
          <t>業者番号を入力してください</t>
        </r>
      </text>
    </comment>
    <comment ref="C10" authorId="0" shapeId="0" xr:uid="{1F3A6A5D-6833-4F9D-B292-BD3A1FB4377D}">
      <text>
        <r>
          <rPr>
            <b/>
            <sz val="10"/>
            <color indexed="81"/>
            <rFont val="MS P ゴシック"/>
            <family val="3"/>
            <charset val="128"/>
          </rPr>
          <t>数式が入ってるのでさわらないでください。</t>
        </r>
      </text>
    </comment>
    <comment ref="G10" authorId="0" shapeId="0" xr:uid="{73039797-16CC-4A67-BC99-160C19A624FB}">
      <text>
        <r>
          <rPr>
            <b/>
            <sz val="10"/>
            <color indexed="81"/>
            <rFont val="MS P ゴシック"/>
            <family val="3"/>
            <charset val="128"/>
          </rPr>
          <t>注文書の現場名を入力してください。</t>
        </r>
      </text>
    </comment>
    <comment ref="C14" authorId="0" shapeId="0" xr:uid="{D6E20BD2-69C5-488A-9AE8-FC5D03B109FB}">
      <text>
        <r>
          <rPr>
            <b/>
            <sz val="10"/>
            <color indexed="81"/>
            <rFont val="MS P ゴシック"/>
            <family val="3"/>
            <charset val="128"/>
          </rPr>
          <t>注文書の請負金額を入力してください。(税込）</t>
        </r>
      </text>
    </comment>
    <comment ref="F14" authorId="0" shapeId="0" xr:uid="{FB169CD8-8BB3-47FF-9CDA-7B8391874BB6}">
      <text>
        <r>
          <rPr>
            <b/>
            <sz val="10"/>
            <color indexed="81"/>
            <rFont val="MS P ゴシック"/>
            <family val="3"/>
            <charset val="128"/>
          </rPr>
          <t>前回までの請求金額を入力してください。(税込）</t>
        </r>
      </text>
    </comment>
    <comment ref="J14" authorId="0" shapeId="0" xr:uid="{EB9AA4E7-9D8F-498E-989C-08A0135C16A4}">
      <text>
        <r>
          <rPr>
            <b/>
            <sz val="10"/>
            <color indexed="81"/>
            <rFont val="MS P ゴシック"/>
            <family val="3"/>
            <charset val="128"/>
          </rPr>
          <t>数式が入ってるのでさわらないでください。</t>
        </r>
      </text>
    </comment>
    <comment ref="M14" authorId="0" shapeId="0" xr:uid="{1A336C9F-2F01-4A2B-AF18-E95672C53612}">
      <text>
        <r>
          <rPr>
            <b/>
            <sz val="10"/>
            <color indexed="81"/>
            <rFont val="MS P ゴシック"/>
            <family val="3"/>
            <charset val="128"/>
          </rPr>
          <t>数式が入ってるのでさわらないでください。</t>
        </r>
      </text>
    </comment>
    <comment ref="H21" authorId="0" shapeId="0" xr:uid="{E97A3100-46C2-4628-B102-5FCAE7F5D091}">
      <text>
        <r>
          <rPr>
            <b/>
            <sz val="10"/>
            <color indexed="81"/>
            <rFont val="MS P ゴシック"/>
            <family val="3"/>
            <charset val="128"/>
          </rPr>
          <t>パーセントの数字のみ入力してください。
例　30％→30</t>
        </r>
      </text>
    </comment>
    <comment ref="K21" authorId="0" shapeId="0" xr:uid="{150898AD-0D47-4927-953C-8A093C7879D8}">
      <text>
        <r>
          <rPr>
            <b/>
            <sz val="10"/>
            <color indexed="81"/>
            <rFont val="MS P ゴシック"/>
            <family val="3"/>
            <charset val="128"/>
          </rPr>
          <t>数式が入ってるのでさわらないでください。</t>
        </r>
      </text>
    </comment>
    <comment ref="F35" authorId="0" shapeId="0" xr:uid="{FD1FABFF-A92A-40A1-8F02-7DCE707C0F1B}">
      <text>
        <r>
          <rPr>
            <b/>
            <sz val="10"/>
            <color indexed="81"/>
            <rFont val="MS P ゴシック"/>
            <family val="3"/>
            <charset val="128"/>
          </rPr>
          <t>注文書番号を入力してください。</t>
        </r>
      </text>
    </comment>
    <comment ref="J35" authorId="1" shapeId="0" xr:uid="{08E4AEBE-2D28-4C9A-BBFD-EEBCBD5C43B5}">
      <text>
        <r>
          <rPr>
            <b/>
            <sz val="10"/>
            <color indexed="81"/>
            <rFont val="MS P ゴシック"/>
            <family val="3"/>
            <charset val="128"/>
          </rPr>
          <t>業者番号を入力してください</t>
        </r>
      </text>
    </comment>
    <comment ref="C40" authorId="0" shapeId="0" xr:uid="{F613A6FB-58BC-4EC0-950E-3125CC7A3D41}">
      <text>
        <r>
          <rPr>
            <b/>
            <sz val="10"/>
            <color indexed="81"/>
            <rFont val="MS P ゴシック"/>
            <family val="3"/>
            <charset val="128"/>
          </rPr>
          <t>数式が入ってるのでさわらないでください。</t>
        </r>
      </text>
    </comment>
    <comment ref="G40" authorId="0" shapeId="0" xr:uid="{B9977695-0DB1-4589-8AA3-75F24109F720}">
      <text>
        <r>
          <rPr>
            <b/>
            <sz val="10"/>
            <color indexed="81"/>
            <rFont val="MS P ゴシック"/>
            <family val="3"/>
            <charset val="128"/>
          </rPr>
          <t>注文書の現場名を入力してください。</t>
        </r>
      </text>
    </comment>
    <comment ref="C44" authorId="0" shapeId="0" xr:uid="{837331F1-D1E9-4439-875C-0CC8C9B15ED2}">
      <text>
        <r>
          <rPr>
            <b/>
            <sz val="10"/>
            <color indexed="81"/>
            <rFont val="MS P ゴシック"/>
            <family val="3"/>
            <charset val="128"/>
          </rPr>
          <t>注文書の請負金額を入力してください。(税込）</t>
        </r>
      </text>
    </comment>
    <comment ref="F44" authorId="0" shapeId="0" xr:uid="{AA14781A-8EA3-45E0-9E03-289D679F1148}">
      <text>
        <r>
          <rPr>
            <b/>
            <sz val="10"/>
            <color indexed="81"/>
            <rFont val="MS P ゴシック"/>
            <family val="3"/>
            <charset val="128"/>
          </rPr>
          <t>前回までの請求金額を入力してください。（税込）</t>
        </r>
      </text>
    </comment>
    <comment ref="J44" authorId="0" shapeId="0" xr:uid="{3872DF85-2D3D-4B71-B8A8-C1AF39DFC37A}">
      <text>
        <r>
          <rPr>
            <b/>
            <sz val="10"/>
            <color indexed="81"/>
            <rFont val="MS P ゴシック"/>
            <family val="3"/>
            <charset val="128"/>
          </rPr>
          <t>数式が入ってるのでさわらないでください。</t>
        </r>
      </text>
    </comment>
    <comment ref="M44" authorId="0" shapeId="0" xr:uid="{532394AB-E584-4965-8091-7C057CAB6E4F}">
      <text>
        <r>
          <rPr>
            <b/>
            <sz val="10"/>
            <color indexed="81"/>
            <rFont val="MS P ゴシック"/>
            <family val="3"/>
            <charset val="128"/>
          </rPr>
          <t>数式が入ってるのでさわらないでください。</t>
        </r>
      </text>
    </comment>
    <comment ref="H51" authorId="0" shapeId="0" xr:uid="{9FCFAC28-D2F3-4C2D-A06C-F620FD657DAC}">
      <text>
        <r>
          <rPr>
            <b/>
            <sz val="10"/>
            <color indexed="81"/>
            <rFont val="MS P ゴシック"/>
            <family val="3"/>
            <charset val="128"/>
          </rPr>
          <t>パーセントの数字のみ入力してください。
例　30％→30</t>
        </r>
      </text>
    </comment>
    <comment ref="F65" authorId="0" shapeId="0" xr:uid="{3FF85065-4C59-4A02-B145-07932607F345}">
      <text>
        <r>
          <rPr>
            <b/>
            <sz val="10"/>
            <color indexed="81"/>
            <rFont val="MS P ゴシック"/>
            <family val="3"/>
            <charset val="128"/>
          </rPr>
          <t>注文書番号を入力してください。</t>
        </r>
      </text>
    </comment>
    <comment ref="J65" authorId="1" shapeId="0" xr:uid="{7399EBC2-FD15-442E-9A12-9347AB27AF3C}">
      <text>
        <r>
          <rPr>
            <b/>
            <sz val="10"/>
            <color indexed="81"/>
            <rFont val="MS P ゴシック"/>
            <family val="3"/>
            <charset val="128"/>
          </rPr>
          <t>業者番号を入力してください</t>
        </r>
      </text>
    </comment>
    <comment ref="C70" authorId="0" shapeId="0" xr:uid="{E775C649-1250-4DDB-8B4B-D8E0FBCBD82A}">
      <text>
        <r>
          <rPr>
            <b/>
            <sz val="10"/>
            <color indexed="81"/>
            <rFont val="MS P ゴシック"/>
            <family val="3"/>
            <charset val="128"/>
          </rPr>
          <t>数式が入ってるのでさわらないでください。</t>
        </r>
      </text>
    </comment>
    <comment ref="G70" authorId="0" shapeId="0" xr:uid="{B752F6C4-27CD-403F-9DE3-214FF63013C0}">
      <text>
        <r>
          <rPr>
            <b/>
            <sz val="10"/>
            <color indexed="81"/>
            <rFont val="MS P ゴシック"/>
            <family val="3"/>
            <charset val="128"/>
          </rPr>
          <t>注文書の現場名を入力してください。</t>
        </r>
      </text>
    </comment>
    <comment ref="C74" authorId="0" shapeId="0" xr:uid="{2C393794-7422-4F95-A61C-DA9A303D1431}">
      <text>
        <r>
          <rPr>
            <b/>
            <sz val="10"/>
            <color indexed="81"/>
            <rFont val="MS P ゴシック"/>
            <family val="3"/>
            <charset val="128"/>
          </rPr>
          <t>注文書の請負金額を入力してください。(税込）</t>
        </r>
      </text>
    </comment>
    <comment ref="F74" authorId="0" shapeId="0" xr:uid="{84F86E50-2D07-400A-9F34-7997273DAD86}">
      <text>
        <r>
          <rPr>
            <b/>
            <sz val="10"/>
            <color indexed="81"/>
            <rFont val="MS P ゴシック"/>
            <family val="3"/>
            <charset val="128"/>
          </rPr>
          <t>前回までの請求金額を入力してください。(税込）</t>
        </r>
      </text>
    </comment>
    <comment ref="J74" authorId="0" shapeId="0" xr:uid="{62888DF9-4487-48FF-A72A-13B645FD9BC1}">
      <text>
        <r>
          <rPr>
            <b/>
            <sz val="10"/>
            <color indexed="81"/>
            <rFont val="MS P ゴシック"/>
            <family val="3"/>
            <charset val="128"/>
          </rPr>
          <t>数式が入ってるのでさわらないでください。</t>
        </r>
      </text>
    </comment>
    <comment ref="M74" authorId="0" shapeId="0" xr:uid="{D45331D6-1DD0-4E4D-9FE4-1AC0FBBC5F10}">
      <text>
        <r>
          <rPr>
            <b/>
            <sz val="10"/>
            <color indexed="81"/>
            <rFont val="MS P ゴシック"/>
            <family val="3"/>
            <charset val="128"/>
          </rPr>
          <t>数式が入ってるのでさわらないでください。</t>
        </r>
      </text>
    </comment>
    <comment ref="H81" authorId="0" shapeId="0" xr:uid="{2614FD33-9255-4F02-B96D-1047C94F60C3}">
      <text>
        <r>
          <rPr>
            <b/>
            <sz val="10"/>
            <color indexed="81"/>
            <rFont val="MS P ゴシック"/>
            <family val="3"/>
            <charset val="128"/>
          </rPr>
          <t>パーセントの数字のみ入力してください。
例　30％→30</t>
        </r>
      </text>
    </comment>
    <comment ref="F95" authorId="0" shapeId="0" xr:uid="{00773681-56DF-4084-AC44-6CD8FBE35261}">
      <text>
        <r>
          <rPr>
            <b/>
            <sz val="10"/>
            <color indexed="81"/>
            <rFont val="MS P ゴシック"/>
            <family val="3"/>
            <charset val="128"/>
          </rPr>
          <t>注文書番号を入力してください。</t>
        </r>
      </text>
    </comment>
    <comment ref="J95" authorId="1" shapeId="0" xr:uid="{BB18E251-5C15-45B5-BF89-3596ACA3C96D}">
      <text>
        <r>
          <rPr>
            <b/>
            <sz val="10"/>
            <color indexed="81"/>
            <rFont val="MS P ゴシック"/>
            <family val="3"/>
            <charset val="128"/>
          </rPr>
          <t>業者番号を入力してください</t>
        </r>
      </text>
    </comment>
    <comment ref="C100" authorId="0" shapeId="0" xr:uid="{9D0923D8-031A-45BA-A454-CD59253BF077}">
      <text>
        <r>
          <rPr>
            <b/>
            <sz val="10"/>
            <color indexed="81"/>
            <rFont val="MS P ゴシック"/>
            <family val="3"/>
            <charset val="128"/>
          </rPr>
          <t>数式が入ってるのでさわらないでください。</t>
        </r>
      </text>
    </comment>
    <comment ref="G100" authorId="0" shapeId="0" xr:uid="{87C0EC39-375B-4772-9F1B-0271DAC7C999}">
      <text>
        <r>
          <rPr>
            <b/>
            <sz val="10"/>
            <color indexed="81"/>
            <rFont val="MS P ゴシック"/>
            <family val="3"/>
            <charset val="128"/>
          </rPr>
          <t>注文書の現場名を入力してください。</t>
        </r>
      </text>
    </comment>
    <comment ref="C104" authorId="0" shapeId="0" xr:uid="{820B19E4-A14B-4198-A935-929401888C73}">
      <text>
        <r>
          <rPr>
            <b/>
            <sz val="10"/>
            <color indexed="81"/>
            <rFont val="MS P ゴシック"/>
            <family val="3"/>
            <charset val="128"/>
          </rPr>
          <t>注文書の請負金額を入力してください。(税込）</t>
        </r>
      </text>
    </comment>
    <comment ref="F104" authorId="0" shapeId="0" xr:uid="{71A25959-343E-4F98-924D-EE6793AA7032}">
      <text>
        <r>
          <rPr>
            <b/>
            <sz val="10"/>
            <color indexed="81"/>
            <rFont val="MS P ゴシック"/>
            <family val="3"/>
            <charset val="128"/>
          </rPr>
          <t>前回までの請求金額を入力してください。(税込）</t>
        </r>
      </text>
    </comment>
    <comment ref="J104" authorId="0" shapeId="0" xr:uid="{AEA79E2E-5C5A-4C02-BF9D-83D4F0B3A900}">
      <text>
        <r>
          <rPr>
            <b/>
            <sz val="10"/>
            <color indexed="81"/>
            <rFont val="MS P ゴシック"/>
            <family val="3"/>
            <charset val="128"/>
          </rPr>
          <t>数式が入ってるのでさわらないでください。</t>
        </r>
      </text>
    </comment>
    <comment ref="M104" authorId="0" shapeId="0" xr:uid="{F789427B-35D3-45FC-AC05-35976AD6FF24}">
      <text>
        <r>
          <rPr>
            <b/>
            <sz val="10"/>
            <color indexed="81"/>
            <rFont val="MS P ゴシック"/>
            <family val="3"/>
            <charset val="128"/>
          </rPr>
          <t>数式が入ってるのでさわらないでください。</t>
        </r>
      </text>
    </comment>
    <comment ref="H111" authorId="0" shapeId="0" xr:uid="{9DF016AC-C004-4D47-A3C8-66AE8DFA2D9C}">
      <text>
        <r>
          <rPr>
            <b/>
            <sz val="10"/>
            <color indexed="81"/>
            <rFont val="MS P ゴシック"/>
            <family val="3"/>
            <charset val="128"/>
          </rPr>
          <t>パーセントの数字のみ入力してください。
例　30％→30</t>
        </r>
      </text>
    </comment>
    <comment ref="F125" authorId="0" shapeId="0" xr:uid="{05BE23FF-1EF1-47AD-A42D-C0A79541A8AD}">
      <text>
        <r>
          <rPr>
            <b/>
            <sz val="10"/>
            <color indexed="81"/>
            <rFont val="MS P ゴシック"/>
            <family val="3"/>
            <charset val="128"/>
          </rPr>
          <t>注文書番号を入力してください。</t>
        </r>
      </text>
    </comment>
    <comment ref="J125" authorId="1" shapeId="0" xr:uid="{2F61C9A0-2E56-4A9E-902E-A28179790AC3}">
      <text>
        <r>
          <rPr>
            <b/>
            <sz val="10"/>
            <color indexed="81"/>
            <rFont val="MS P ゴシック"/>
            <family val="3"/>
            <charset val="128"/>
          </rPr>
          <t>業者番号を入力してください</t>
        </r>
      </text>
    </comment>
    <comment ref="C130" authorId="0" shapeId="0" xr:uid="{76B6890D-50A4-43CD-ABF5-6F464BDFE321}">
      <text>
        <r>
          <rPr>
            <b/>
            <sz val="10"/>
            <color indexed="81"/>
            <rFont val="MS P ゴシック"/>
            <family val="3"/>
            <charset val="128"/>
          </rPr>
          <t>数式が入ってるのでさわらないでください。</t>
        </r>
      </text>
    </comment>
    <comment ref="G130" authorId="0" shapeId="0" xr:uid="{CA495C5D-E09B-4200-BBC7-3C10387C69FE}">
      <text>
        <r>
          <rPr>
            <b/>
            <sz val="10"/>
            <color indexed="81"/>
            <rFont val="MS P ゴシック"/>
            <family val="3"/>
            <charset val="128"/>
          </rPr>
          <t>注文書の現場名を入力してください。</t>
        </r>
      </text>
    </comment>
    <comment ref="C134" authorId="0" shapeId="0" xr:uid="{BB4EED8C-9F07-4EC6-8E88-EA6F1558CCAD}">
      <text>
        <r>
          <rPr>
            <b/>
            <sz val="10"/>
            <color indexed="81"/>
            <rFont val="MS P ゴシック"/>
            <family val="3"/>
            <charset val="128"/>
          </rPr>
          <t>注文書の請負金額を入力してください。(税込）</t>
        </r>
      </text>
    </comment>
    <comment ref="F134" authorId="0" shapeId="0" xr:uid="{97504F9E-97D5-46FF-957C-8E8AE2333CCB}">
      <text>
        <r>
          <rPr>
            <b/>
            <sz val="10"/>
            <color indexed="81"/>
            <rFont val="MS P ゴシック"/>
            <family val="3"/>
            <charset val="128"/>
          </rPr>
          <t>前回までの請求金額を入力してください。(税込）</t>
        </r>
      </text>
    </comment>
    <comment ref="J134" authorId="0" shapeId="0" xr:uid="{AE28AF1E-9B14-4F2B-9E56-96567CF32344}">
      <text>
        <r>
          <rPr>
            <b/>
            <sz val="10"/>
            <color indexed="81"/>
            <rFont val="MS P ゴシック"/>
            <family val="3"/>
            <charset val="128"/>
          </rPr>
          <t>数式が入ってるのでさわらないでください。</t>
        </r>
      </text>
    </comment>
    <comment ref="M134" authorId="0" shapeId="0" xr:uid="{5BFA4C2D-D268-4976-9BB6-CB7A5240B028}">
      <text>
        <r>
          <rPr>
            <b/>
            <sz val="10"/>
            <color indexed="81"/>
            <rFont val="MS P ゴシック"/>
            <family val="3"/>
            <charset val="128"/>
          </rPr>
          <t>数式が入ってるのでさわらないでください。</t>
        </r>
      </text>
    </comment>
    <comment ref="H141" authorId="0" shapeId="0" xr:uid="{2365E38C-B454-42BC-AC18-4876B4ADFB61}">
      <text>
        <r>
          <rPr>
            <b/>
            <sz val="10"/>
            <color indexed="81"/>
            <rFont val="MS P ゴシック"/>
            <family val="3"/>
            <charset val="128"/>
          </rPr>
          <t>パーセントの数字のみ入力してください。
例　30％→30</t>
        </r>
      </text>
    </comment>
    <comment ref="F155" authorId="0" shapeId="0" xr:uid="{D9670DF2-6ADD-42F3-8238-05A0BD5CFEDA}">
      <text>
        <r>
          <rPr>
            <b/>
            <sz val="10"/>
            <color indexed="81"/>
            <rFont val="MS P ゴシック"/>
            <family val="3"/>
            <charset val="128"/>
          </rPr>
          <t>注文書番号を入力してください。</t>
        </r>
      </text>
    </comment>
    <comment ref="J155" authorId="1" shapeId="0" xr:uid="{E142006C-7BFF-4071-85E9-7E0F81B5E988}">
      <text>
        <r>
          <rPr>
            <b/>
            <sz val="10"/>
            <color indexed="81"/>
            <rFont val="MS P ゴシック"/>
            <family val="3"/>
            <charset val="128"/>
          </rPr>
          <t>業者番号を入力してください</t>
        </r>
      </text>
    </comment>
    <comment ref="C160" authorId="0" shapeId="0" xr:uid="{C9300FEB-7F0C-41ED-88B9-5B5A9FB939A7}">
      <text>
        <r>
          <rPr>
            <b/>
            <sz val="10"/>
            <color indexed="81"/>
            <rFont val="MS P ゴシック"/>
            <family val="3"/>
            <charset val="128"/>
          </rPr>
          <t>数式が入ってるのでさわらないでください。</t>
        </r>
      </text>
    </comment>
    <comment ref="G160" authorId="0" shapeId="0" xr:uid="{3EED854D-FB52-4625-BF9E-1402DBB8E31F}">
      <text>
        <r>
          <rPr>
            <b/>
            <sz val="10"/>
            <color indexed="81"/>
            <rFont val="MS P ゴシック"/>
            <family val="3"/>
            <charset val="128"/>
          </rPr>
          <t>注文書の現場名を入力してください。</t>
        </r>
      </text>
    </comment>
    <comment ref="C164" authorId="0" shapeId="0" xr:uid="{4305CDF6-4810-4DEA-98B6-41E50EBF820D}">
      <text>
        <r>
          <rPr>
            <b/>
            <sz val="10"/>
            <color indexed="81"/>
            <rFont val="MS P ゴシック"/>
            <family val="3"/>
            <charset val="128"/>
          </rPr>
          <t>注文書の請負金額を入力してください。(税込）</t>
        </r>
      </text>
    </comment>
    <comment ref="F164" authorId="0" shapeId="0" xr:uid="{428C3225-E729-41AA-B7F6-9388409C09DE}">
      <text>
        <r>
          <rPr>
            <b/>
            <sz val="10"/>
            <color indexed="81"/>
            <rFont val="MS P ゴシック"/>
            <family val="3"/>
            <charset val="128"/>
          </rPr>
          <t>前回までの請求金額を入力してください。(税込）</t>
        </r>
      </text>
    </comment>
    <comment ref="J164" authorId="0" shapeId="0" xr:uid="{972E46D4-8487-46C1-B443-C36548DF8A19}">
      <text>
        <r>
          <rPr>
            <b/>
            <sz val="10"/>
            <color indexed="81"/>
            <rFont val="MS P ゴシック"/>
            <family val="3"/>
            <charset val="128"/>
          </rPr>
          <t>数式が入ってるのでさわらないでください。</t>
        </r>
      </text>
    </comment>
    <comment ref="M164" authorId="0" shapeId="0" xr:uid="{5DE2C050-6EDE-4A29-BED6-CAC63C074F39}">
      <text>
        <r>
          <rPr>
            <b/>
            <sz val="10"/>
            <color indexed="81"/>
            <rFont val="MS P ゴシック"/>
            <family val="3"/>
            <charset val="128"/>
          </rPr>
          <t>数式が入ってるのでさわらないでください。</t>
        </r>
      </text>
    </comment>
    <comment ref="H171" authorId="0" shapeId="0" xr:uid="{5ADE512C-5EEF-4B70-849E-32D9B53D8A83}">
      <text>
        <r>
          <rPr>
            <b/>
            <sz val="10"/>
            <color indexed="81"/>
            <rFont val="MS P ゴシック"/>
            <family val="3"/>
            <charset val="128"/>
          </rPr>
          <t>パーセントの数字のみ入力してください。
例　30％→30</t>
        </r>
      </text>
    </comment>
    <comment ref="F185" authorId="0" shapeId="0" xr:uid="{7EC42EE9-5C17-42F6-8586-C6E6640B93C3}">
      <text>
        <r>
          <rPr>
            <b/>
            <sz val="10"/>
            <color indexed="81"/>
            <rFont val="MS P ゴシック"/>
            <family val="3"/>
            <charset val="128"/>
          </rPr>
          <t>注文書番号を入力してください。</t>
        </r>
      </text>
    </comment>
    <comment ref="J185" authorId="1" shapeId="0" xr:uid="{A3EFF91C-7559-4FD3-AAE5-FCD0C1779984}">
      <text>
        <r>
          <rPr>
            <b/>
            <sz val="10"/>
            <color indexed="81"/>
            <rFont val="MS P ゴシック"/>
            <family val="3"/>
            <charset val="128"/>
          </rPr>
          <t>業者番号を入力してください</t>
        </r>
      </text>
    </comment>
    <comment ref="C190" authorId="0" shapeId="0" xr:uid="{210FB567-889E-4FCD-A4E0-13E205E92232}">
      <text>
        <r>
          <rPr>
            <b/>
            <sz val="10"/>
            <color indexed="81"/>
            <rFont val="MS P ゴシック"/>
            <family val="3"/>
            <charset val="128"/>
          </rPr>
          <t>数式が入ってるのでさわらないでください。</t>
        </r>
      </text>
    </comment>
    <comment ref="G190" authorId="0" shapeId="0" xr:uid="{47EA839A-08BC-4AB3-9286-6A61D5171C89}">
      <text>
        <r>
          <rPr>
            <b/>
            <sz val="10"/>
            <color indexed="81"/>
            <rFont val="MS P ゴシック"/>
            <family val="3"/>
            <charset val="128"/>
          </rPr>
          <t>注文書の現場名を入力してください。</t>
        </r>
      </text>
    </comment>
    <comment ref="C194" authorId="0" shapeId="0" xr:uid="{D1D9BDCF-4AE3-494C-A37C-7053434B5C64}">
      <text>
        <r>
          <rPr>
            <b/>
            <sz val="10"/>
            <color indexed="81"/>
            <rFont val="MS P ゴシック"/>
            <family val="3"/>
            <charset val="128"/>
          </rPr>
          <t>注文書の請負金額を入力してください。(税込）</t>
        </r>
      </text>
    </comment>
    <comment ref="F194" authorId="0" shapeId="0" xr:uid="{DDEF2E52-1DA7-44A2-9DE6-84EDC24BCAB0}">
      <text>
        <r>
          <rPr>
            <b/>
            <sz val="10"/>
            <color indexed="81"/>
            <rFont val="MS P ゴシック"/>
            <family val="3"/>
            <charset val="128"/>
          </rPr>
          <t>前回までの請求金額を入力してください。(税込）</t>
        </r>
      </text>
    </comment>
    <comment ref="J194" authorId="0" shapeId="0" xr:uid="{5F151736-2CF4-40C5-802E-1E5DA9FFC921}">
      <text>
        <r>
          <rPr>
            <b/>
            <sz val="10"/>
            <color indexed="81"/>
            <rFont val="MS P ゴシック"/>
            <family val="3"/>
            <charset val="128"/>
          </rPr>
          <t>数式が入ってるのでさわらないでください。</t>
        </r>
      </text>
    </comment>
    <comment ref="M194" authorId="0" shapeId="0" xr:uid="{32ACD415-4AA8-484D-AE6E-375E9838FB58}">
      <text>
        <r>
          <rPr>
            <b/>
            <sz val="10"/>
            <color indexed="81"/>
            <rFont val="MS P ゴシック"/>
            <family val="3"/>
            <charset val="128"/>
          </rPr>
          <t>数式が入ってるのでさわらないでください。</t>
        </r>
      </text>
    </comment>
    <comment ref="H201" authorId="0" shapeId="0" xr:uid="{2EC25427-97FA-450E-8678-9DD045CAF70F}">
      <text>
        <r>
          <rPr>
            <b/>
            <sz val="10"/>
            <color indexed="81"/>
            <rFont val="MS P ゴシック"/>
            <family val="3"/>
            <charset val="128"/>
          </rPr>
          <t>パーセントの数字のみ入力してください。
例　30％→30</t>
        </r>
      </text>
    </comment>
    <comment ref="F215" authorId="0" shapeId="0" xr:uid="{751179B6-A8F0-450C-BE8E-067665792477}">
      <text>
        <r>
          <rPr>
            <b/>
            <sz val="10"/>
            <color indexed="81"/>
            <rFont val="MS P ゴシック"/>
            <family val="3"/>
            <charset val="128"/>
          </rPr>
          <t>注文書番号を入力してください。</t>
        </r>
      </text>
    </comment>
    <comment ref="J215" authorId="1" shapeId="0" xr:uid="{CFC17146-DEC0-4FB1-91C2-A62DB6A79A44}">
      <text>
        <r>
          <rPr>
            <b/>
            <sz val="10"/>
            <color indexed="81"/>
            <rFont val="MS P ゴシック"/>
            <family val="3"/>
            <charset val="128"/>
          </rPr>
          <t>業者番号を入力してください</t>
        </r>
      </text>
    </comment>
    <comment ref="C220" authorId="0" shapeId="0" xr:uid="{7587C247-498F-4F68-ABA1-C573E71ADC88}">
      <text>
        <r>
          <rPr>
            <b/>
            <sz val="10"/>
            <color indexed="81"/>
            <rFont val="MS P ゴシック"/>
            <family val="3"/>
            <charset val="128"/>
          </rPr>
          <t>数式が入ってるのでさわらないでください。</t>
        </r>
      </text>
    </comment>
    <comment ref="G220" authorId="0" shapeId="0" xr:uid="{685FD3A3-6DEF-44DF-8A22-412D7A390C20}">
      <text>
        <r>
          <rPr>
            <b/>
            <sz val="10"/>
            <color indexed="81"/>
            <rFont val="MS P ゴシック"/>
            <family val="3"/>
            <charset val="128"/>
          </rPr>
          <t>注文書の現場名を入力してください。</t>
        </r>
      </text>
    </comment>
    <comment ref="C224" authorId="0" shapeId="0" xr:uid="{32972989-423F-4D9E-BD94-7F709539AE41}">
      <text>
        <r>
          <rPr>
            <b/>
            <sz val="10"/>
            <color indexed="81"/>
            <rFont val="MS P ゴシック"/>
            <family val="3"/>
            <charset val="128"/>
          </rPr>
          <t>注文書の請負金額を入力してください。(税込）</t>
        </r>
      </text>
    </comment>
    <comment ref="F224" authorId="0" shapeId="0" xr:uid="{1C023975-D392-4E75-B92D-82541CAD74CB}">
      <text>
        <r>
          <rPr>
            <b/>
            <sz val="10"/>
            <color indexed="81"/>
            <rFont val="MS P ゴシック"/>
            <family val="3"/>
            <charset val="128"/>
          </rPr>
          <t>前回までの請求金額を入力してください。（税込）</t>
        </r>
      </text>
    </comment>
    <comment ref="J224" authorId="0" shapeId="0" xr:uid="{2D757CF2-C650-4489-B804-1437CBB5C42B}">
      <text>
        <r>
          <rPr>
            <b/>
            <sz val="10"/>
            <color indexed="81"/>
            <rFont val="MS P ゴシック"/>
            <family val="3"/>
            <charset val="128"/>
          </rPr>
          <t>数式が入ってるのでさわらないでください。</t>
        </r>
      </text>
    </comment>
    <comment ref="M224" authorId="0" shapeId="0" xr:uid="{4A730DB2-8CE6-4B1E-9E74-D908DE43595F}">
      <text>
        <r>
          <rPr>
            <b/>
            <sz val="10"/>
            <color indexed="81"/>
            <rFont val="MS P ゴシック"/>
            <family val="3"/>
            <charset val="128"/>
          </rPr>
          <t>数式が入ってるのでさわらないでください。</t>
        </r>
      </text>
    </comment>
    <comment ref="H231" authorId="0" shapeId="0" xr:uid="{1F6D87F4-CD78-447E-8816-712F7D399C37}">
      <text>
        <r>
          <rPr>
            <b/>
            <sz val="10"/>
            <color indexed="81"/>
            <rFont val="MS P ゴシック"/>
            <family val="3"/>
            <charset val="128"/>
          </rPr>
          <t>パーセントの数字のみ入力してください。
例　30％→30</t>
        </r>
      </text>
    </comment>
    <comment ref="F245" authorId="0" shapeId="0" xr:uid="{B20DF796-1810-41DE-AAED-75E778494148}">
      <text>
        <r>
          <rPr>
            <b/>
            <sz val="10"/>
            <color indexed="81"/>
            <rFont val="MS P ゴシック"/>
            <family val="3"/>
            <charset val="128"/>
          </rPr>
          <t>注文書番号を入力してください。</t>
        </r>
      </text>
    </comment>
    <comment ref="J245" authorId="1" shapeId="0" xr:uid="{EBE0D7B3-5A96-4862-9EE7-9A5AD0F06702}">
      <text>
        <r>
          <rPr>
            <b/>
            <sz val="10"/>
            <color indexed="81"/>
            <rFont val="MS P ゴシック"/>
            <family val="3"/>
            <charset val="128"/>
          </rPr>
          <t>業者番号を入力してください</t>
        </r>
      </text>
    </comment>
    <comment ref="C250" authorId="0" shapeId="0" xr:uid="{4202F8CB-5DF8-496E-AF9B-A86E1B5E1267}">
      <text>
        <r>
          <rPr>
            <b/>
            <sz val="10"/>
            <color indexed="81"/>
            <rFont val="MS P ゴシック"/>
            <family val="3"/>
            <charset val="128"/>
          </rPr>
          <t>数式が入ってるのでさわらないでください。</t>
        </r>
      </text>
    </comment>
    <comment ref="G250" authorId="0" shapeId="0" xr:uid="{A3E5AAFC-8B60-4AFB-BC1D-C8EF08D94955}">
      <text>
        <r>
          <rPr>
            <b/>
            <sz val="10"/>
            <color indexed="81"/>
            <rFont val="MS P ゴシック"/>
            <family val="3"/>
            <charset val="128"/>
          </rPr>
          <t>注文書の現場名を入力してください。</t>
        </r>
      </text>
    </comment>
    <comment ref="C254" authorId="0" shapeId="0" xr:uid="{80CC1120-8F19-4599-AF5E-7C9937C86A47}">
      <text>
        <r>
          <rPr>
            <b/>
            <sz val="10"/>
            <color indexed="81"/>
            <rFont val="MS P ゴシック"/>
            <family val="3"/>
            <charset val="128"/>
          </rPr>
          <t>注文書の請負金額を入力してください。(税込）</t>
        </r>
      </text>
    </comment>
    <comment ref="F254" authorId="0" shapeId="0" xr:uid="{59DFB5F7-126D-4C85-8228-35DCAC31F893}">
      <text>
        <r>
          <rPr>
            <b/>
            <sz val="10"/>
            <color indexed="81"/>
            <rFont val="MS P ゴシック"/>
            <family val="3"/>
            <charset val="128"/>
          </rPr>
          <t>前回までの請求金額を入力してください。(税込）</t>
        </r>
      </text>
    </comment>
    <comment ref="J254" authorId="0" shapeId="0" xr:uid="{CEF31265-7845-456E-BFFD-AA8B20E6BE7E}">
      <text>
        <r>
          <rPr>
            <b/>
            <sz val="10"/>
            <color indexed="81"/>
            <rFont val="MS P ゴシック"/>
            <family val="3"/>
            <charset val="128"/>
          </rPr>
          <t>数式が入ってるのでさわらないでください。</t>
        </r>
      </text>
    </comment>
    <comment ref="M254" authorId="0" shapeId="0" xr:uid="{EEA957FA-C9D4-48A0-997E-60FE8326454D}">
      <text>
        <r>
          <rPr>
            <b/>
            <sz val="10"/>
            <color indexed="81"/>
            <rFont val="MS P ゴシック"/>
            <family val="3"/>
            <charset val="128"/>
          </rPr>
          <t>数式が入ってるのでさわらないでください。</t>
        </r>
      </text>
    </comment>
    <comment ref="H261" authorId="0" shapeId="0" xr:uid="{FBC14EA8-0011-4598-9FE8-3A0EE6458B27}">
      <text>
        <r>
          <rPr>
            <b/>
            <sz val="10"/>
            <color indexed="81"/>
            <rFont val="MS P ゴシック"/>
            <family val="3"/>
            <charset val="128"/>
          </rPr>
          <t>パーセントの数字のみ入力してください。
例　30％→30</t>
        </r>
      </text>
    </comment>
    <comment ref="F275" authorId="0" shapeId="0" xr:uid="{9BBCF9E1-03BA-4A26-83E5-6C60437A0924}">
      <text>
        <r>
          <rPr>
            <b/>
            <sz val="10"/>
            <color indexed="81"/>
            <rFont val="MS P ゴシック"/>
            <family val="3"/>
            <charset val="128"/>
          </rPr>
          <t>注文書番号を入力してください。</t>
        </r>
      </text>
    </comment>
    <comment ref="J275" authorId="1" shapeId="0" xr:uid="{61952072-B2D5-4A45-A09D-8FBB558DC6C1}">
      <text>
        <r>
          <rPr>
            <b/>
            <sz val="10"/>
            <color indexed="81"/>
            <rFont val="MS P ゴシック"/>
            <family val="3"/>
            <charset val="128"/>
          </rPr>
          <t>業者番号を入力してください</t>
        </r>
      </text>
    </comment>
    <comment ref="C280" authorId="0" shapeId="0" xr:uid="{4F69F1E0-AA27-4D89-84E2-DA22D253D909}">
      <text>
        <r>
          <rPr>
            <b/>
            <sz val="10"/>
            <color indexed="81"/>
            <rFont val="MS P ゴシック"/>
            <family val="3"/>
            <charset val="128"/>
          </rPr>
          <t>数式が入ってるのでさわらないでください。</t>
        </r>
      </text>
    </comment>
    <comment ref="G280" authorId="0" shapeId="0" xr:uid="{97738930-2BFD-43D1-A0FA-9E719E96E444}">
      <text>
        <r>
          <rPr>
            <b/>
            <sz val="10"/>
            <color indexed="81"/>
            <rFont val="MS P ゴシック"/>
            <family val="3"/>
            <charset val="128"/>
          </rPr>
          <t>注文書の現場名を入力してください。</t>
        </r>
      </text>
    </comment>
    <comment ref="C284" authorId="0" shapeId="0" xr:uid="{135A0FE3-3041-4991-8FFE-BB43830D9B7D}">
      <text>
        <r>
          <rPr>
            <b/>
            <sz val="10"/>
            <color indexed="81"/>
            <rFont val="MS P ゴシック"/>
            <family val="3"/>
            <charset val="128"/>
          </rPr>
          <t>注文書の請負金額を入力してください。(税込）</t>
        </r>
      </text>
    </comment>
    <comment ref="F284" authorId="0" shapeId="0" xr:uid="{5820BB6F-1A54-4094-9CA9-855350F73BDF}">
      <text>
        <r>
          <rPr>
            <b/>
            <sz val="10"/>
            <color indexed="81"/>
            <rFont val="MS P ゴシック"/>
            <family val="3"/>
            <charset val="128"/>
          </rPr>
          <t>前回までの請求金額を入力してください。(税込）</t>
        </r>
      </text>
    </comment>
    <comment ref="J284" authorId="0" shapeId="0" xr:uid="{5276BDBA-FE61-431B-9EDE-3D83652FC376}">
      <text>
        <r>
          <rPr>
            <b/>
            <sz val="10"/>
            <color indexed="81"/>
            <rFont val="MS P ゴシック"/>
            <family val="3"/>
            <charset val="128"/>
          </rPr>
          <t>数式が入ってるのでさわらないでください。</t>
        </r>
      </text>
    </comment>
    <comment ref="M284" authorId="0" shapeId="0" xr:uid="{F4780AB2-CFE5-4B04-9AE3-A10C8E2F861F}">
      <text>
        <r>
          <rPr>
            <b/>
            <sz val="10"/>
            <color indexed="81"/>
            <rFont val="MS P ゴシック"/>
            <family val="3"/>
            <charset val="128"/>
          </rPr>
          <t>数式が入ってるのでさわらないでください。</t>
        </r>
      </text>
    </comment>
    <comment ref="H291" authorId="0" shapeId="0" xr:uid="{DA5F3734-5267-4299-B4CE-56E51F9A98A3}">
      <text>
        <r>
          <rPr>
            <b/>
            <sz val="10"/>
            <color indexed="81"/>
            <rFont val="MS P ゴシック"/>
            <family val="3"/>
            <charset val="128"/>
          </rPr>
          <t>パーセントの数字のみ入力してください。
例　30％→30</t>
        </r>
      </text>
    </comment>
    <comment ref="F305" authorId="0" shapeId="0" xr:uid="{DF108BF6-4563-46D7-B190-6E5B9F7E1FB4}">
      <text>
        <r>
          <rPr>
            <b/>
            <sz val="10"/>
            <color indexed="81"/>
            <rFont val="MS P ゴシック"/>
            <family val="3"/>
            <charset val="128"/>
          </rPr>
          <t>注文書番号を入力してください。</t>
        </r>
      </text>
    </comment>
    <comment ref="J305" authorId="1" shapeId="0" xr:uid="{6B8ECA4B-5FA5-457F-B2EF-A8AA047B93DC}">
      <text>
        <r>
          <rPr>
            <b/>
            <sz val="10"/>
            <color indexed="81"/>
            <rFont val="MS P ゴシック"/>
            <family val="3"/>
            <charset val="128"/>
          </rPr>
          <t>業者番号を入力してください</t>
        </r>
      </text>
    </comment>
    <comment ref="C310" authorId="0" shapeId="0" xr:uid="{E3ABBDAE-ED78-40B3-ACCE-F3B87CF19E48}">
      <text>
        <r>
          <rPr>
            <b/>
            <sz val="10"/>
            <color indexed="81"/>
            <rFont val="MS P ゴシック"/>
            <family val="3"/>
            <charset val="128"/>
          </rPr>
          <t>数式が入ってるのでさわらないでください。</t>
        </r>
      </text>
    </comment>
    <comment ref="G310" authorId="0" shapeId="0" xr:uid="{3A559D4C-2E1F-4E12-B9A9-AD044533C511}">
      <text>
        <r>
          <rPr>
            <b/>
            <sz val="10"/>
            <color indexed="81"/>
            <rFont val="MS P ゴシック"/>
            <family val="3"/>
            <charset val="128"/>
          </rPr>
          <t>注文書の現場名を入力してください。</t>
        </r>
      </text>
    </comment>
    <comment ref="C314" authorId="0" shapeId="0" xr:uid="{5623363B-7267-4EAB-A6BE-9EA15AD6A313}">
      <text>
        <r>
          <rPr>
            <b/>
            <sz val="10"/>
            <color indexed="81"/>
            <rFont val="MS P ゴシック"/>
            <family val="3"/>
            <charset val="128"/>
          </rPr>
          <t>注文書の請負金額を入力してください。(税込）</t>
        </r>
      </text>
    </comment>
    <comment ref="F314" authorId="0" shapeId="0" xr:uid="{3947AC5C-4DD5-4BDD-B87E-EB93A72D6C35}">
      <text>
        <r>
          <rPr>
            <b/>
            <sz val="10"/>
            <color indexed="81"/>
            <rFont val="MS P ゴシック"/>
            <family val="3"/>
            <charset val="128"/>
          </rPr>
          <t>前回までの請求金額を入力してください。(税込）</t>
        </r>
      </text>
    </comment>
    <comment ref="J314" authorId="0" shapeId="0" xr:uid="{D093AD85-EA8B-4742-B6BE-3368E7E98083}">
      <text>
        <r>
          <rPr>
            <b/>
            <sz val="10"/>
            <color indexed="81"/>
            <rFont val="MS P ゴシック"/>
            <family val="3"/>
            <charset val="128"/>
          </rPr>
          <t>数式が入ってるのでさわらないでください。</t>
        </r>
      </text>
    </comment>
    <comment ref="M314" authorId="0" shapeId="0" xr:uid="{FB763B55-8CDA-4B45-94D5-59172255EA1A}">
      <text>
        <r>
          <rPr>
            <b/>
            <sz val="10"/>
            <color indexed="81"/>
            <rFont val="MS P ゴシック"/>
            <family val="3"/>
            <charset val="128"/>
          </rPr>
          <t>数式が入ってるのでさわらないでください。</t>
        </r>
      </text>
    </comment>
    <comment ref="H321" authorId="0" shapeId="0" xr:uid="{C093C42E-C06C-48E4-A91F-1C4B64EF360F}">
      <text>
        <r>
          <rPr>
            <b/>
            <sz val="10"/>
            <color indexed="81"/>
            <rFont val="MS P ゴシック"/>
            <family val="3"/>
            <charset val="128"/>
          </rPr>
          <t>パーセントの数字のみ入力してください。
例　30％→30</t>
        </r>
      </text>
    </comment>
    <comment ref="F335" authorId="0" shapeId="0" xr:uid="{0054792B-8061-4803-9246-2D1F2D109102}">
      <text>
        <r>
          <rPr>
            <b/>
            <sz val="10"/>
            <color indexed="81"/>
            <rFont val="MS P ゴシック"/>
            <family val="3"/>
            <charset val="128"/>
          </rPr>
          <t>注文書番号を入力してください。</t>
        </r>
      </text>
    </comment>
    <comment ref="J335" authorId="1" shapeId="0" xr:uid="{298A0A0C-9A0E-4826-BE29-3179AD605F35}">
      <text>
        <r>
          <rPr>
            <b/>
            <sz val="10"/>
            <color indexed="81"/>
            <rFont val="MS P ゴシック"/>
            <family val="3"/>
            <charset val="128"/>
          </rPr>
          <t>業者番号を入力してください</t>
        </r>
      </text>
    </comment>
    <comment ref="C340" authorId="0" shapeId="0" xr:uid="{C99CA0E0-53A5-4A20-93C2-28A50CB0A122}">
      <text>
        <r>
          <rPr>
            <b/>
            <sz val="10"/>
            <color indexed="81"/>
            <rFont val="MS P ゴシック"/>
            <family val="3"/>
            <charset val="128"/>
          </rPr>
          <t>数式が入ってるのでさわらないでください。</t>
        </r>
      </text>
    </comment>
    <comment ref="G340" authorId="0" shapeId="0" xr:uid="{24444270-912F-40DB-BC0D-457B5AA7C433}">
      <text>
        <r>
          <rPr>
            <b/>
            <sz val="10"/>
            <color indexed="81"/>
            <rFont val="MS P ゴシック"/>
            <family val="3"/>
            <charset val="128"/>
          </rPr>
          <t>注文書の現場名を入力してください。</t>
        </r>
      </text>
    </comment>
    <comment ref="C344" authorId="0" shapeId="0" xr:uid="{5D2588B3-B386-40BC-8155-097861D08C1B}">
      <text>
        <r>
          <rPr>
            <b/>
            <sz val="10"/>
            <color indexed="81"/>
            <rFont val="MS P ゴシック"/>
            <family val="3"/>
            <charset val="128"/>
          </rPr>
          <t>注文書の請負金額を入力してください。(税込）</t>
        </r>
      </text>
    </comment>
    <comment ref="F344" authorId="0" shapeId="0" xr:uid="{E6014AD9-0B64-4C85-A8ED-9F2E68C8EA86}">
      <text>
        <r>
          <rPr>
            <b/>
            <sz val="10"/>
            <color indexed="81"/>
            <rFont val="MS P ゴシック"/>
            <family val="3"/>
            <charset val="128"/>
          </rPr>
          <t>前回までの請求金額を入力してください。(税込）</t>
        </r>
      </text>
    </comment>
    <comment ref="J344" authorId="0" shapeId="0" xr:uid="{CFF0162B-23F3-4A7E-B2B8-57DCD79B5536}">
      <text>
        <r>
          <rPr>
            <b/>
            <sz val="10"/>
            <color indexed="81"/>
            <rFont val="MS P ゴシック"/>
            <family val="3"/>
            <charset val="128"/>
          </rPr>
          <t>数式が入ってるのでさわらないでください。</t>
        </r>
      </text>
    </comment>
    <comment ref="M344" authorId="0" shapeId="0" xr:uid="{AD7A18B4-6141-4A78-B53A-F6AB6A8F1DA2}">
      <text>
        <r>
          <rPr>
            <b/>
            <sz val="10"/>
            <color indexed="81"/>
            <rFont val="MS P ゴシック"/>
            <family val="3"/>
            <charset val="128"/>
          </rPr>
          <t>数式が入ってるのでさわらないでください。</t>
        </r>
      </text>
    </comment>
    <comment ref="H351" authorId="0" shapeId="0" xr:uid="{007659F1-816D-4C84-A7B7-4055985011CE}">
      <text>
        <r>
          <rPr>
            <b/>
            <sz val="10"/>
            <color indexed="81"/>
            <rFont val="MS P ゴシック"/>
            <family val="3"/>
            <charset val="128"/>
          </rPr>
          <t>パーセントの数字のみ入力してください。
例　30％→30</t>
        </r>
      </text>
    </comment>
    <comment ref="F365" authorId="0" shapeId="0" xr:uid="{4782FF37-C59F-4736-A29E-048DF2EF6160}">
      <text>
        <r>
          <rPr>
            <b/>
            <sz val="10"/>
            <color indexed="81"/>
            <rFont val="MS P ゴシック"/>
            <family val="3"/>
            <charset val="128"/>
          </rPr>
          <t>注文書番号を入力してください。</t>
        </r>
      </text>
    </comment>
    <comment ref="J365" authorId="1" shapeId="0" xr:uid="{2928D465-1ABB-4262-B3EB-66ADB42E2DEB}">
      <text>
        <r>
          <rPr>
            <b/>
            <sz val="10"/>
            <color indexed="81"/>
            <rFont val="MS P ゴシック"/>
            <family val="3"/>
            <charset val="128"/>
          </rPr>
          <t>業者番号を入力してください</t>
        </r>
      </text>
    </comment>
    <comment ref="C370" authorId="0" shapeId="0" xr:uid="{6DE721B3-F786-4366-A06D-0148DB366E1E}">
      <text>
        <r>
          <rPr>
            <b/>
            <sz val="10"/>
            <color indexed="81"/>
            <rFont val="MS P ゴシック"/>
            <family val="3"/>
            <charset val="128"/>
          </rPr>
          <t>数式が入ってるのでさわらないでください。</t>
        </r>
      </text>
    </comment>
    <comment ref="G370" authorId="0" shapeId="0" xr:uid="{5D466051-AC4C-4700-853A-5920770445F7}">
      <text>
        <r>
          <rPr>
            <b/>
            <sz val="10"/>
            <color indexed="81"/>
            <rFont val="MS P ゴシック"/>
            <family val="3"/>
            <charset val="128"/>
          </rPr>
          <t>注文書の現場名を入力してください。</t>
        </r>
      </text>
    </comment>
    <comment ref="C374" authorId="0" shapeId="0" xr:uid="{01D1A9D4-BB6C-4D08-845F-2EE65AACF17B}">
      <text>
        <r>
          <rPr>
            <b/>
            <sz val="10"/>
            <color indexed="81"/>
            <rFont val="MS P ゴシック"/>
            <family val="3"/>
            <charset val="128"/>
          </rPr>
          <t>注文書の請負金額を入力してください。(税込）</t>
        </r>
      </text>
    </comment>
    <comment ref="F374" authorId="0" shapeId="0" xr:uid="{4FEF4735-E783-48E5-A5EC-6C3A60A08D9F}">
      <text>
        <r>
          <rPr>
            <b/>
            <sz val="10"/>
            <color indexed="81"/>
            <rFont val="MS P ゴシック"/>
            <family val="3"/>
            <charset val="128"/>
          </rPr>
          <t>前回までの請求金額を入力してください。(税込）</t>
        </r>
      </text>
    </comment>
    <comment ref="J374" authorId="0" shapeId="0" xr:uid="{BF003ACB-0764-4FC2-AA7A-F472769D23B0}">
      <text>
        <r>
          <rPr>
            <b/>
            <sz val="10"/>
            <color indexed="81"/>
            <rFont val="MS P ゴシック"/>
            <family val="3"/>
            <charset val="128"/>
          </rPr>
          <t>数式が入ってるのでさわらないでください。</t>
        </r>
      </text>
    </comment>
    <comment ref="M374" authorId="0" shapeId="0" xr:uid="{43B1B196-E800-421C-9A4E-6551E2167093}">
      <text>
        <r>
          <rPr>
            <b/>
            <sz val="10"/>
            <color indexed="81"/>
            <rFont val="MS P ゴシック"/>
            <family val="3"/>
            <charset val="128"/>
          </rPr>
          <t>数式が入ってるのでさわらないでください。</t>
        </r>
      </text>
    </comment>
    <comment ref="H381" authorId="0" shapeId="0" xr:uid="{9EBF67E4-B443-4718-BA7E-80A2DDF7A916}">
      <text>
        <r>
          <rPr>
            <b/>
            <sz val="10"/>
            <color indexed="81"/>
            <rFont val="MS P ゴシック"/>
            <family val="3"/>
            <charset val="128"/>
          </rPr>
          <t>パーセントの数字のみ入力してください。
例　30％→30</t>
        </r>
      </text>
    </comment>
    <comment ref="F395" authorId="0" shapeId="0" xr:uid="{87DDB381-C69D-4AEA-8928-129624402DCC}">
      <text>
        <r>
          <rPr>
            <b/>
            <sz val="10"/>
            <color indexed="81"/>
            <rFont val="MS P ゴシック"/>
            <family val="3"/>
            <charset val="128"/>
          </rPr>
          <t>注文書番号を入力してください。</t>
        </r>
      </text>
    </comment>
    <comment ref="J395" authorId="1" shapeId="0" xr:uid="{49349330-8956-4776-B4D3-C3046521A925}">
      <text>
        <r>
          <rPr>
            <b/>
            <sz val="10"/>
            <color indexed="81"/>
            <rFont val="MS P ゴシック"/>
            <family val="3"/>
            <charset val="128"/>
          </rPr>
          <t>業者番号を入力してください</t>
        </r>
      </text>
    </comment>
    <comment ref="C400" authorId="0" shapeId="0" xr:uid="{3E29CDA4-BDCB-47C1-8F04-DD05A037B279}">
      <text>
        <r>
          <rPr>
            <b/>
            <sz val="10"/>
            <color indexed="81"/>
            <rFont val="MS P ゴシック"/>
            <family val="3"/>
            <charset val="128"/>
          </rPr>
          <t>数式が入ってるのでさわらないでください。</t>
        </r>
      </text>
    </comment>
    <comment ref="G400" authorId="0" shapeId="0" xr:uid="{11D4B405-9285-45AF-A73D-FD6A690FB000}">
      <text>
        <r>
          <rPr>
            <b/>
            <sz val="10"/>
            <color indexed="81"/>
            <rFont val="MS P ゴシック"/>
            <family val="3"/>
            <charset val="128"/>
          </rPr>
          <t>注文書の現場名を入力してください。</t>
        </r>
      </text>
    </comment>
    <comment ref="C404" authorId="0" shapeId="0" xr:uid="{8780438E-FE68-4940-856A-CDB1FF26D9E6}">
      <text>
        <r>
          <rPr>
            <b/>
            <sz val="10"/>
            <color indexed="81"/>
            <rFont val="MS P ゴシック"/>
            <family val="3"/>
            <charset val="128"/>
          </rPr>
          <t>注文書の請負金額を入力してください。(税込）</t>
        </r>
      </text>
    </comment>
    <comment ref="F404" authorId="0" shapeId="0" xr:uid="{04A38B14-7638-47E1-BD84-867D9D0875FA}">
      <text>
        <r>
          <rPr>
            <b/>
            <sz val="10"/>
            <color indexed="81"/>
            <rFont val="MS P ゴシック"/>
            <family val="3"/>
            <charset val="128"/>
          </rPr>
          <t>前回までの請求金額を入力してください。(税込）</t>
        </r>
      </text>
    </comment>
    <comment ref="J404" authorId="0" shapeId="0" xr:uid="{25C886B7-12B7-482B-A7F2-751B1D66FAEC}">
      <text>
        <r>
          <rPr>
            <b/>
            <sz val="10"/>
            <color indexed="81"/>
            <rFont val="MS P ゴシック"/>
            <family val="3"/>
            <charset val="128"/>
          </rPr>
          <t>数式が入ってるのでさわらないでください。</t>
        </r>
      </text>
    </comment>
    <comment ref="M404" authorId="0" shapeId="0" xr:uid="{A4566E83-7CC2-48CD-A2B4-C201978DE68B}">
      <text>
        <r>
          <rPr>
            <b/>
            <sz val="10"/>
            <color indexed="81"/>
            <rFont val="MS P ゴシック"/>
            <family val="3"/>
            <charset val="128"/>
          </rPr>
          <t>数式が入ってるのでさわらないでください。</t>
        </r>
      </text>
    </comment>
    <comment ref="H411" authorId="0" shapeId="0" xr:uid="{A8F535B0-E1A0-4A62-B43C-FECE742AA425}">
      <text>
        <r>
          <rPr>
            <b/>
            <sz val="10"/>
            <color indexed="81"/>
            <rFont val="MS P ゴシック"/>
            <family val="3"/>
            <charset val="128"/>
          </rPr>
          <t>パーセントの数字のみ入力してください。
例　30％→30</t>
        </r>
      </text>
    </comment>
    <comment ref="F425" authorId="0" shapeId="0" xr:uid="{EB634E11-66A7-4410-8837-C08053EC1CDC}">
      <text>
        <r>
          <rPr>
            <b/>
            <sz val="10"/>
            <color indexed="81"/>
            <rFont val="MS P ゴシック"/>
            <family val="3"/>
            <charset val="128"/>
          </rPr>
          <t>注文書番号を入力してください。</t>
        </r>
      </text>
    </comment>
    <comment ref="J425" authorId="1" shapeId="0" xr:uid="{F8F3EF49-860B-4D63-B8E4-4DB9290641ED}">
      <text>
        <r>
          <rPr>
            <b/>
            <sz val="10"/>
            <color indexed="81"/>
            <rFont val="MS P ゴシック"/>
            <family val="3"/>
            <charset val="128"/>
          </rPr>
          <t>業者番号を入力してください</t>
        </r>
      </text>
    </comment>
    <comment ref="C430" authorId="0" shapeId="0" xr:uid="{11A927F8-8434-4755-AFE0-B7BB6991364C}">
      <text>
        <r>
          <rPr>
            <b/>
            <sz val="10"/>
            <color indexed="81"/>
            <rFont val="MS P ゴシック"/>
            <family val="3"/>
            <charset val="128"/>
          </rPr>
          <t>数式が入ってるのでさわらないでください。</t>
        </r>
      </text>
    </comment>
    <comment ref="G430" authorId="0" shapeId="0" xr:uid="{C542EEDC-414E-4B9D-B73F-41488298489E}">
      <text>
        <r>
          <rPr>
            <b/>
            <sz val="10"/>
            <color indexed="81"/>
            <rFont val="MS P ゴシック"/>
            <family val="3"/>
            <charset val="128"/>
          </rPr>
          <t>注文書の現場名を入力してください。</t>
        </r>
      </text>
    </comment>
    <comment ref="C434" authorId="0" shapeId="0" xr:uid="{2A913F2E-1977-40F5-9ABD-7697DF59A111}">
      <text>
        <r>
          <rPr>
            <b/>
            <sz val="10"/>
            <color indexed="81"/>
            <rFont val="MS P ゴシック"/>
            <family val="3"/>
            <charset val="128"/>
          </rPr>
          <t>注文書の請負金額を入力してください。(税込）</t>
        </r>
      </text>
    </comment>
    <comment ref="F434" authorId="0" shapeId="0" xr:uid="{0269EAA6-8B03-43D3-82FF-1AF403B8F0FA}">
      <text>
        <r>
          <rPr>
            <b/>
            <sz val="10"/>
            <color indexed="81"/>
            <rFont val="MS P ゴシック"/>
            <family val="3"/>
            <charset val="128"/>
          </rPr>
          <t>前回までの請求金額を入力してください。(税込）</t>
        </r>
      </text>
    </comment>
    <comment ref="J434" authorId="0" shapeId="0" xr:uid="{DF5BCFC9-13CC-48C6-85B3-A751370B0DCF}">
      <text>
        <r>
          <rPr>
            <b/>
            <sz val="10"/>
            <color indexed="81"/>
            <rFont val="MS P ゴシック"/>
            <family val="3"/>
            <charset val="128"/>
          </rPr>
          <t>数式が入ってるのでさわらないでください。</t>
        </r>
      </text>
    </comment>
    <comment ref="M434" authorId="0" shapeId="0" xr:uid="{17808C22-7CA5-49D1-94C3-2AAEDC245266}">
      <text>
        <r>
          <rPr>
            <b/>
            <sz val="10"/>
            <color indexed="81"/>
            <rFont val="MS P ゴシック"/>
            <family val="3"/>
            <charset val="128"/>
          </rPr>
          <t>数式が入ってるのでさわらないでください。</t>
        </r>
      </text>
    </comment>
    <comment ref="H441" authorId="0" shapeId="0" xr:uid="{CAEB1127-EE96-4218-9F69-5EA501521250}">
      <text>
        <r>
          <rPr>
            <b/>
            <sz val="10"/>
            <color indexed="81"/>
            <rFont val="MS P ゴシック"/>
            <family val="3"/>
            <charset val="128"/>
          </rPr>
          <t>パーセントの数字のみ入力してください。
例　30％→30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河野</author>
    <author>牧野</author>
    <author>吉村</author>
  </authors>
  <commentList>
    <comment ref="A1" authorId="0" shapeId="0" xr:uid="{00000000-0006-0000-0300-000001000000}">
      <text>
        <r>
          <rPr>
            <sz val="10"/>
            <color indexed="81"/>
            <rFont val="ＭＳ Ｐゴシック"/>
            <family val="3"/>
            <charset val="128"/>
          </rPr>
          <t xml:space="preserve">
</t>
        </r>
        <r>
          <rPr>
            <sz val="10"/>
            <color indexed="10"/>
            <rFont val="ＭＳ Ｐゴシック"/>
            <family val="3"/>
            <charset val="128"/>
          </rPr>
          <t>【契約専用】の請求書です。
（追加契約含む）
常用は【B】請求を使用。</t>
        </r>
      </text>
    </comment>
    <comment ref="T1" authorId="1" shapeId="0" xr:uid="{9D59D758-F612-48EF-A778-3E4710CA88CB}">
      <text>
        <r>
          <rPr>
            <b/>
            <sz val="10"/>
            <color indexed="81"/>
            <rFont val="MS P ゴシック"/>
            <family val="3"/>
            <charset val="128"/>
          </rPr>
          <t>タブの合計が計算されるようになっているのでさわらないでください。</t>
        </r>
      </text>
    </comment>
    <comment ref="F5" authorId="1" shapeId="0" xr:uid="{AF45F014-F723-4F6B-8257-DE47E94DA53B}">
      <text>
        <r>
          <rPr>
            <b/>
            <sz val="10"/>
            <color indexed="81"/>
            <rFont val="MS P ゴシック"/>
            <family val="3"/>
            <charset val="128"/>
          </rPr>
          <t>注文書番号を入力してください。</t>
        </r>
      </text>
    </comment>
    <comment ref="J5" authorId="2" shapeId="0" xr:uid="{72EE3B8C-5C37-462D-974E-747D717C55C7}">
      <text>
        <r>
          <rPr>
            <b/>
            <sz val="10"/>
            <color indexed="81"/>
            <rFont val="MS P ゴシック"/>
            <family val="3"/>
            <charset val="128"/>
          </rPr>
          <t>業者番号を入力してください</t>
        </r>
      </text>
    </comment>
    <comment ref="C10" authorId="1" shapeId="0" xr:uid="{55EB0212-0079-46D2-A299-6B77CA8BC763}">
      <text>
        <r>
          <rPr>
            <b/>
            <sz val="10"/>
            <color indexed="81"/>
            <rFont val="MS P ゴシック"/>
            <family val="3"/>
            <charset val="128"/>
          </rPr>
          <t>数式が入ってるのでさわらないでください。</t>
        </r>
      </text>
    </comment>
    <comment ref="C14" authorId="1" shapeId="0" xr:uid="{883D7B45-863B-41A6-ABBA-0C2296E6B8BA}">
      <text>
        <r>
          <rPr>
            <b/>
            <sz val="10"/>
            <color indexed="81"/>
            <rFont val="MS P ゴシック"/>
            <family val="3"/>
            <charset val="128"/>
          </rPr>
          <t>注文書の請負金額を入力してください。(税込）
内金の場合は未定のままで。</t>
        </r>
      </text>
    </comment>
    <comment ref="F14" authorId="1" shapeId="0" xr:uid="{CCA1EF6E-6FAB-41EC-8354-43DDED01906F}">
      <text>
        <r>
          <rPr>
            <b/>
            <sz val="10"/>
            <color indexed="81"/>
            <rFont val="MS P ゴシック"/>
            <family val="3"/>
            <charset val="128"/>
          </rPr>
          <t>前回までの請求金額があれば入力してください。(税込）</t>
        </r>
      </text>
    </comment>
    <comment ref="J14" authorId="1" shapeId="0" xr:uid="{FC1BC878-2DB3-420F-A536-CFF71F44DFB5}">
      <text>
        <r>
          <rPr>
            <b/>
            <sz val="10"/>
            <color indexed="81"/>
            <rFont val="MS P ゴシック"/>
            <family val="3"/>
            <charset val="128"/>
          </rPr>
          <t>今回請求金額を入力してください(税込）</t>
        </r>
      </text>
    </comment>
    <comment ref="M14" authorId="1" shapeId="0" xr:uid="{6A2EC9DC-4F36-4F8B-A25F-942278DF6EB5}">
      <text>
        <r>
          <rPr>
            <b/>
            <sz val="10"/>
            <color indexed="81"/>
            <rFont val="MS P ゴシック"/>
            <family val="3"/>
            <charset val="128"/>
          </rPr>
          <t>数式が入ってるのでさわらないでください。</t>
        </r>
      </text>
    </comment>
    <comment ref="K21" authorId="1" shapeId="0" xr:uid="{F05B4AC5-6AE6-43B2-9524-2CCF0D937830}">
      <text>
        <r>
          <rPr>
            <b/>
            <sz val="10"/>
            <color indexed="81"/>
            <rFont val="MS P ゴシック"/>
            <family val="3"/>
            <charset val="128"/>
          </rPr>
          <t>数式が入ってるのでさわらないでください。</t>
        </r>
      </text>
    </comment>
    <comment ref="K29" authorId="1" shapeId="0" xr:uid="{6B35D36C-56A8-4D17-AD35-CCA9B788989D}">
      <text>
        <r>
          <rPr>
            <b/>
            <sz val="10"/>
            <color indexed="81"/>
            <rFont val="MS P ゴシック"/>
            <family val="3"/>
            <charset val="128"/>
          </rPr>
          <t>数式が入ってるのでさわらないでください。</t>
        </r>
      </text>
    </comment>
    <comment ref="A31" authorId="0" shapeId="0" xr:uid="{1FC21BD0-A277-4434-8D65-BFF512CE7F9B}">
      <text>
        <r>
          <rPr>
            <sz val="10"/>
            <color indexed="81"/>
            <rFont val="ＭＳ Ｐゴシック"/>
            <family val="3"/>
            <charset val="128"/>
          </rPr>
          <t xml:space="preserve">
</t>
        </r>
        <r>
          <rPr>
            <sz val="10"/>
            <color indexed="10"/>
            <rFont val="ＭＳ Ｐゴシック"/>
            <family val="3"/>
            <charset val="128"/>
          </rPr>
          <t>【契約専用】の請求書です。
（追加契約含む）
常用は【B】請求を使用。</t>
        </r>
      </text>
    </comment>
    <comment ref="F35" authorId="1" shapeId="0" xr:uid="{FB265E58-C7C5-4F41-AA93-B8708665423F}">
      <text>
        <r>
          <rPr>
            <b/>
            <sz val="10"/>
            <color indexed="81"/>
            <rFont val="MS P ゴシック"/>
            <family val="3"/>
            <charset val="128"/>
          </rPr>
          <t>注文書番号を入力してください。</t>
        </r>
      </text>
    </comment>
    <comment ref="J35" authorId="2" shapeId="0" xr:uid="{40B64646-C385-4367-B400-8E7E3375C54D}">
      <text>
        <r>
          <rPr>
            <b/>
            <sz val="10"/>
            <color indexed="81"/>
            <rFont val="MS P ゴシック"/>
            <family val="3"/>
            <charset val="128"/>
          </rPr>
          <t>業者番号を入力してください</t>
        </r>
      </text>
    </comment>
    <comment ref="C40" authorId="1" shapeId="0" xr:uid="{A06227C2-7615-4581-BC21-27BBAAF74F46}">
      <text>
        <r>
          <rPr>
            <b/>
            <sz val="10"/>
            <color indexed="81"/>
            <rFont val="MS P ゴシック"/>
            <family val="3"/>
            <charset val="128"/>
          </rPr>
          <t>数式が入ってるのでさわらないでください。</t>
        </r>
      </text>
    </comment>
    <comment ref="C44" authorId="1" shapeId="0" xr:uid="{CDCF3D8D-98DF-4B03-9E1B-A01319CD8F58}">
      <text>
        <r>
          <rPr>
            <b/>
            <sz val="10"/>
            <color indexed="81"/>
            <rFont val="MS P ゴシック"/>
            <family val="3"/>
            <charset val="128"/>
          </rPr>
          <t>注文書の請負金額を入力してください。(税込）
内金の場合は未定のままで。</t>
        </r>
      </text>
    </comment>
    <comment ref="F44" authorId="1" shapeId="0" xr:uid="{DCC9DDDD-89F1-408D-9157-805BA16B3A17}">
      <text>
        <r>
          <rPr>
            <b/>
            <sz val="10"/>
            <color indexed="81"/>
            <rFont val="MS P ゴシック"/>
            <family val="3"/>
            <charset val="128"/>
          </rPr>
          <t>前回までの請求金額があれば入力してください。(税込）</t>
        </r>
      </text>
    </comment>
    <comment ref="J44" authorId="1" shapeId="0" xr:uid="{71509E68-730F-4E42-A5D3-0CF55C6CA0E1}">
      <text>
        <r>
          <rPr>
            <b/>
            <sz val="10"/>
            <color indexed="81"/>
            <rFont val="MS P ゴシック"/>
            <family val="3"/>
            <charset val="128"/>
          </rPr>
          <t>今回請求金額を入力してください(税込）</t>
        </r>
      </text>
    </comment>
    <comment ref="M44" authorId="1" shapeId="0" xr:uid="{AF94CF94-10F3-40CC-847D-6B0F496E8123}">
      <text>
        <r>
          <rPr>
            <b/>
            <sz val="10"/>
            <color indexed="81"/>
            <rFont val="MS P ゴシック"/>
            <family val="3"/>
            <charset val="128"/>
          </rPr>
          <t>数式が入ってるのでさわらないでください。</t>
        </r>
      </text>
    </comment>
    <comment ref="K51" authorId="1" shapeId="0" xr:uid="{8E3637B2-E811-4D18-BA31-9D56E0912F3A}">
      <text>
        <r>
          <rPr>
            <b/>
            <sz val="10"/>
            <color indexed="81"/>
            <rFont val="MS P ゴシック"/>
            <family val="3"/>
            <charset val="128"/>
          </rPr>
          <t>数式が入ってるのでさわらないでください。</t>
        </r>
      </text>
    </comment>
    <comment ref="K59" authorId="1" shapeId="0" xr:uid="{9480DA2F-FA23-4788-A416-F98E10875AA2}">
      <text>
        <r>
          <rPr>
            <b/>
            <sz val="10"/>
            <color indexed="81"/>
            <rFont val="MS P ゴシック"/>
            <family val="3"/>
            <charset val="128"/>
          </rPr>
          <t>数式が入ってるのでさわらないでください。</t>
        </r>
      </text>
    </comment>
    <comment ref="A61" authorId="0" shapeId="0" xr:uid="{532572FF-DF9D-4488-BCC9-4D7CFBD89DE5}">
      <text>
        <r>
          <rPr>
            <sz val="10"/>
            <color indexed="81"/>
            <rFont val="ＭＳ Ｐゴシック"/>
            <family val="3"/>
            <charset val="128"/>
          </rPr>
          <t xml:space="preserve">
</t>
        </r>
        <r>
          <rPr>
            <sz val="10"/>
            <color indexed="10"/>
            <rFont val="ＭＳ Ｐゴシック"/>
            <family val="3"/>
            <charset val="128"/>
          </rPr>
          <t>【契約専用】の請求書です。
（追加契約含む）
常用は【B】請求を使用。</t>
        </r>
      </text>
    </comment>
    <comment ref="F65" authorId="1" shapeId="0" xr:uid="{D41C3FCC-19B5-4C82-B66A-C725E968697F}">
      <text>
        <r>
          <rPr>
            <b/>
            <sz val="10"/>
            <color indexed="81"/>
            <rFont val="MS P ゴシック"/>
            <family val="3"/>
            <charset val="128"/>
          </rPr>
          <t>注文書番号を入力してください。</t>
        </r>
      </text>
    </comment>
    <comment ref="J65" authorId="2" shapeId="0" xr:uid="{63C4F89F-6948-49C6-B00E-DB4B02B590C4}">
      <text>
        <r>
          <rPr>
            <b/>
            <sz val="10"/>
            <color indexed="81"/>
            <rFont val="MS P ゴシック"/>
            <family val="3"/>
            <charset val="128"/>
          </rPr>
          <t>業者番号を入力してください</t>
        </r>
      </text>
    </comment>
    <comment ref="C70" authorId="1" shapeId="0" xr:uid="{F5A492D6-978C-4D7E-BE37-257038314503}">
      <text>
        <r>
          <rPr>
            <b/>
            <sz val="10"/>
            <color indexed="81"/>
            <rFont val="MS P ゴシック"/>
            <family val="3"/>
            <charset val="128"/>
          </rPr>
          <t>数式が入ってるのでさわらないでください。</t>
        </r>
      </text>
    </comment>
    <comment ref="C74" authorId="1" shapeId="0" xr:uid="{C13A8984-A13B-4F99-B3A3-5F3737D99D2F}">
      <text>
        <r>
          <rPr>
            <b/>
            <sz val="10"/>
            <color indexed="81"/>
            <rFont val="MS P ゴシック"/>
            <family val="3"/>
            <charset val="128"/>
          </rPr>
          <t>注文書の請負金額を入力してください。(税込）
内金の場合は未定のままで。</t>
        </r>
      </text>
    </comment>
    <comment ref="F74" authorId="1" shapeId="0" xr:uid="{2B28EFD4-6DC3-42C0-9402-4235C9F85348}">
      <text>
        <r>
          <rPr>
            <b/>
            <sz val="10"/>
            <color indexed="81"/>
            <rFont val="MS P ゴシック"/>
            <family val="3"/>
            <charset val="128"/>
          </rPr>
          <t>前回までの請求金額があれば入力してください。(税込）</t>
        </r>
      </text>
    </comment>
    <comment ref="J74" authorId="1" shapeId="0" xr:uid="{D584AA4C-058E-4D49-8CF9-966172B69E4D}">
      <text>
        <r>
          <rPr>
            <b/>
            <sz val="10"/>
            <color indexed="81"/>
            <rFont val="MS P ゴシック"/>
            <family val="3"/>
            <charset val="128"/>
          </rPr>
          <t>今回請求金額を入力してください(税込）</t>
        </r>
      </text>
    </comment>
    <comment ref="M74" authorId="1" shapeId="0" xr:uid="{8CC2AB7B-0B3C-4E7A-8C0C-9A6232089102}">
      <text>
        <r>
          <rPr>
            <b/>
            <sz val="10"/>
            <color indexed="81"/>
            <rFont val="MS P ゴシック"/>
            <family val="3"/>
            <charset val="128"/>
          </rPr>
          <t>数式が入ってるのでさわらないでください。</t>
        </r>
      </text>
    </comment>
    <comment ref="K81" authorId="1" shapeId="0" xr:uid="{F4701462-4E1F-4FE2-B3D8-36A5DD1263A4}">
      <text>
        <r>
          <rPr>
            <b/>
            <sz val="10"/>
            <color indexed="81"/>
            <rFont val="MS P ゴシック"/>
            <family val="3"/>
            <charset val="128"/>
          </rPr>
          <t>数式が入ってるのでさわらないでください。</t>
        </r>
      </text>
    </comment>
    <comment ref="K89" authorId="1" shapeId="0" xr:uid="{2136DCE2-6DF6-4C23-B9EE-CD227CAB338D}">
      <text>
        <r>
          <rPr>
            <b/>
            <sz val="10"/>
            <color indexed="81"/>
            <rFont val="MS P ゴシック"/>
            <family val="3"/>
            <charset val="128"/>
          </rPr>
          <t>数式が入ってるのでさわらないでください。</t>
        </r>
      </text>
    </comment>
    <comment ref="A91" authorId="0" shapeId="0" xr:uid="{047DA779-1FFD-45F7-ABAA-96B36A587ECC}">
      <text>
        <r>
          <rPr>
            <sz val="10"/>
            <color indexed="81"/>
            <rFont val="ＭＳ Ｐゴシック"/>
            <family val="3"/>
            <charset val="128"/>
          </rPr>
          <t xml:space="preserve">
</t>
        </r>
        <r>
          <rPr>
            <sz val="10"/>
            <color indexed="10"/>
            <rFont val="ＭＳ Ｐゴシック"/>
            <family val="3"/>
            <charset val="128"/>
          </rPr>
          <t>【契約専用】の請求書です。
（追加契約含む）
常用は【B】請求を使用。</t>
        </r>
      </text>
    </comment>
    <comment ref="F95" authorId="1" shapeId="0" xr:uid="{D6160D5D-94BC-4484-AF38-8D42C7014C26}">
      <text>
        <r>
          <rPr>
            <b/>
            <sz val="10"/>
            <color indexed="81"/>
            <rFont val="MS P ゴシック"/>
            <family val="3"/>
            <charset val="128"/>
          </rPr>
          <t>注文書番号を入力してください。</t>
        </r>
      </text>
    </comment>
    <comment ref="J95" authorId="2" shapeId="0" xr:uid="{139D4C0E-0593-44B7-8BAF-50F82B823CBF}">
      <text>
        <r>
          <rPr>
            <b/>
            <sz val="10"/>
            <color indexed="81"/>
            <rFont val="MS P ゴシック"/>
            <family val="3"/>
            <charset val="128"/>
          </rPr>
          <t>業者番号を入力してください</t>
        </r>
      </text>
    </comment>
    <comment ref="C100" authorId="1" shapeId="0" xr:uid="{E0179584-49F0-42FB-B435-D5FCFB269135}">
      <text>
        <r>
          <rPr>
            <b/>
            <sz val="10"/>
            <color indexed="81"/>
            <rFont val="MS P ゴシック"/>
            <family val="3"/>
            <charset val="128"/>
          </rPr>
          <t>数式が入ってるのでさわらないでください。</t>
        </r>
      </text>
    </comment>
    <comment ref="C104" authorId="1" shapeId="0" xr:uid="{BB9084C1-FFFA-488A-9DF7-66E4E126F83C}">
      <text>
        <r>
          <rPr>
            <b/>
            <sz val="10"/>
            <color indexed="81"/>
            <rFont val="MS P ゴシック"/>
            <family val="3"/>
            <charset val="128"/>
          </rPr>
          <t>注文書の請負金額を入力してください。(税込）
内金の場合は未定のままで。</t>
        </r>
      </text>
    </comment>
    <comment ref="F104" authorId="1" shapeId="0" xr:uid="{4E58CBE2-A35B-4FCE-AD93-4B90EDE869F7}">
      <text>
        <r>
          <rPr>
            <b/>
            <sz val="10"/>
            <color indexed="81"/>
            <rFont val="MS P ゴシック"/>
            <family val="3"/>
            <charset val="128"/>
          </rPr>
          <t>前回までの請求金額があれば入力してください。(税込）</t>
        </r>
      </text>
    </comment>
    <comment ref="J104" authorId="1" shapeId="0" xr:uid="{59DD9FC7-D0A3-4F55-93F0-7D586CA39C85}">
      <text>
        <r>
          <rPr>
            <b/>
            <sz val="10"/>
            <color indexed="81"/>
            <rFont val="MS P ゴシック"/>
            <family val="3"/>
            <charset val="128"/>
          </rPr>
          <t>今回請求金額を入力してください(税込）</t>
        </r>
      </text>
    </comment>
    <comment ref="M104" authorId="1" shapeId="0" xr:uid="{7259870E-4973-43D7-80C0-CDD2CE0962E2}">
      <text>
        <r>
          <rPr>
            <b/>
            <sz val="10"/>
            <color indexed="81"/>
            <rFont val="MS P ゴシック"/>
            <family val="3"/>
            <charset val="128"/>
          </rPr>
          <t>数式が入ってるのでさわらないでください。</t>
        </r>
      </text>
    </comment>
    <comment ref="K111" authorId="1" shapeId="0" xr:uid="{19EBD07C-C1B3-4634-B9A3-1B620F1EB6A7}">
      <text>
        <r>
          <rPr>
            <b/>
            <sz val="10"/>
            <color indexed="81"/>
            <rFont val="MS P ゴシック"/>
            <family val="3"/>
            <charset val="128"/>
          </rPr>
          <t>数式が入ってるのでさわらないでください。</t>
        </r>
      </text>
    </comment>
    <comment ref="K119" authorId="1" shapeId="0" xr:uid="{515A5E6E-AD13-47EE-AE5A-4E3411400435}">
      <text>
        <r>
          <rPr>
            <b/>
            <sz val="10"/>
            <color indexed="81"/>
            <rFont val="MS P ゴシック"/>
            <family val="3"/>
            <charset val="128"/>
          </rPr>
          <t>数式が入ってるのでさわらないでください。</t>
        </r>
      </text>
    </comment>
    <comment ref="A121" authorId="0" shapeId="0" xr:uid="{C5995B6C-F5DD-444F-B271-38796A7E5E9F}">
      <text>
        <r>
          <rPr>
            <sz val="10"/>
            <color indexed="81"/>
            <rFont val="ＭＳ Ｐゴシック"/>
            <family val="3"/>
            <charset val="128"/>
          </rPr>
          <t xml:space="preserve">
</t>
        </r>
        <r>
          <rPr>
            <sz val="10"/>
            <color indexed="10"/>
            <rFont val="ＭＳ Ｐゴシック"/>
            <family val="3"/>
            <charset val="128"/>
          </rPr>
          <t>【契約専用】の請求書です。
（追加契約含む）
常用は【B】請求を使用。</t>
        </r>
      </text>
    </comment>
    <comment ref="F125" authorId="1" shapeId="0" xr:uid="{334131FD-D626-463F-8A7A-7499C1A43744}">
      <text>
        <r>
          <rPr>
            <b/>
            <sz val="10"/>
            <color indexed="81"/>
            <rFont val="MS P ゴシック"/>
            <family val="3"/>
            <charset val="128"/>
          </rPr>
          <t>注文書番号を入力してください。</t>
        </r>
      </text>
    </comment>
    <comment ref="J125" authorId="2" shapeId="0" xr:uid="{CC413853-ECAE-4547-894E-E5266A794DAE}">
      <text>
        <r>
          <rPr>
            <b/>
            <sz val="10"/>
            <color indexed="81"/>
            <rFont val="MS P ゴシック"/>
            <family val="3"/>
            <charset val="128"/>
          </rPr>
          <t>業者番号を入力してください</t>
        </r>
      </text>
    </comment>
    <comment ref="C130" authorId="1" shapeId="0" xr:uid="{D998794E-8E50-49B0-AEEB-CAFAE9F07CD9}">
      <text>
        <r>
          <rPr>
            <b/>
            <sz val="10"/>
            <color indexed="81"/>
            <rFont val="MS P ゴシック"/>
            <family val="3"/>
            <charset val="128"/>
          </rPr>
          <t>数式が入ってるのでさわらないでください。</t>
        </r>
      </text>
    </comment>
    <comment ref="C134" authorId="1" shapeId="0" xr:uid="{7D1393DF-C0FC-487A-98D9-5C002206E8B0}">
      <text>
        <r>
          <rPr>
            <b/>
            <sz val="10"/>
            <color indexed="81"/>
            <rFont val="MS P ゴシック"/>
            <family val="3"/>
            <charset val="128"/>
          </rPr>
          <t>注文書の請負金額を入力してください。(税込）
内金の場合は未定のままで。</t>
        </r>
      </text>
    </comment>
    <comment ref="F134" authorId="1" shapeId="0" xr:uid="{CD4BEC1C-CF72-43FA-9815-B29A2022E06C}">
      <text>
        <r>
          <rPr>
            <b/>
            <sz val="10"/>
            <color indexed="81"/>
            <rFont val="MS P ゴシック"/>
            <family val="3"/>
            <charset val="128"/>
          </rPr>
          <t>前回までの請求金額があれば入力してください。(税込）</t>
        </r>
      </text>
    </comment>
    <comment ref="J134" authorId="1" shapeId="0" xr:uid="{BEDBD47B-5FA7-482D-B87D-DF86AF276A2E}">
      <text>
        <r>
          <rPr>
            <b/>
            <sz val="10"/>
            <color indexed="81"/>
            <rFont val="MS P ゴシック"/>
            <family val="3"/>
            <charset val="128"/>
          </rPr>
          <t>今回請求金額を入力してください(税込）</t>
        </r>
      </text>
    </comment>
    <comment ref="M134" authorId="1" shapeId="0" xr:uid="{D67A8097-404C-4275-888D-23AFADCEA3D0}">
      <text>
        <r>
          <rPr>
            <b/>
            <sz val="10"/>
            <color indexed="81"/>
            <rFont val="MS P ゴシック"/>
            <family val="3"/>
            <charset val="128"/>
          </rPr>
          <t>数式が入ってるのでさわらないでください。</t>
        </r>
      </text>
    </comment>
    <comment ref="K141" authorId="1" shapeId="0" xr:uid="{45A6654B-6818-4452-999D-EB155BAA0F1E}">
      <text>
        <r>
          <rPr>
            <b/>
            <sz val="10"/>
            <color indexed="81"/>
            <rFont val="MS P ゴシック"/>
            <family val="3"/>
            <charset val="128"/>
          </rPr>
          <t>数式が入ってるのでさわらないでください。</t>
        </r>
      </text>
    </comment>
    <comment ref="K149" authorId="1" shapeId="0" xr:uid="{59065D03-CBE5-4E21-8BA4-3EF445B8F5AF}">
      <text>
        <r>
          <rPr>
            <b/>
            <sz val="10"/>
            <color indexed="81"/>
            <rFont val="MS P ゴシック"/>
            <family val="3"/>
            <charset val="128"/>
          </rPr>
          <t>数式が入ってるのでさわらないでください。</t>
        </r>
      </text>
    </comment>
    <comment ref="A151" authorId="0" shapeId="0" xr:uid="{B1044DD6-9948-4BDD-A348-0B4518FB32E9}">
      <text>
        <r>
          <rPr>
            <sz val="10"/>
            <color indexed="81"/>
            <rFont val="ＭＳ Ｐゴシック"/>
            <family val="3"/>
            <charset val="128"/>
          </rPr>
          <t xml:space="preserve">
</t>
        </r>
        <r>
          <rPr>
            <sz val="10"/>
            <color indexed="10"/>
            <rFont val="ＭＳ Ｐゴシック"/>
            <family val="3"/>
            <charset val="128"/>
          </rPr>
          <t>【契約専用】の請求書です。
（追加契約含む）
常用は【B】請求を使用。</t>
        </r>
      </text>
    </comment>
    <comment ref="F155" authorId="1" shapeId="0" xr:uid="{765BE075-E64F-41F0-BBA6-A6A9AE9071DA}">
      <text>
        <r>
          <rPr>
            <b/>
            <sz val="10"/>
            <color indexed="81"/>
            <rFont val="MS P ゴシック"/>
            <family val="3"/>
            <charset val="128"/>
          </rPr>
          <t>注文書番号を入力してください。</t>
        </r>
      </text>
    </comment>
    <comment ref="J155" authorId="2" shapeId="0" xr:uid="{7C6C7866-418E-4735-ACAC-9D0F16788049}">
      <text>
        <r>
          <rPr>
            <b/>
            <sz val="10"/>
            <color indexed="81"/>
            <rFont val="MS P ゴシック"/>
            <family val="3"/>
            <charset val="128"/>
          </rPr>
          <t>業者番号を入力してください</t>
        </r>
      </text>
    </comment>
    <comment ref="C160" authorId="1" shapeId="0" xr:uid="{2BF7CB2A-92E8-4BAD-B122-4AC563652AB3}">
      <text>
        <r>
          <rPr>
            <b/>
            <sz val="10"/>
            <color indexed="81"/>
            <rFont val="MS P ゴシック"/>
            <family val="3"/>
            <charset val="128"/>
          </rPr>
          <t>数式が入ってるのでさわらないでください。</t>
        </r>
      </text>
    </comment>
    <comment ref="C164" authorId="1" shapeId="0" xr:uid="{B173DD33-BB7F-4DC8-8D70-89467B534838}">
      <text>
        <r>
          <rPr>
            <b/>
            <sz val="10"/>
            <color indexed="81"/>
            <rFont val="MS P ゴシック"/>
            <family val="3"/>
            <charset val="128"/>
          </rPr>
          <t>注文書の請負金額を入力してください。(税込）
内金の場合は未定のままで。</t>
        </r>
      </text>
    </comment>
    <comment ref="F164" authorId="1" shapeId="0" xr:uid="{F2CBC6E6-52EB-411F-99B3-ACD4110DF72E}">
      <text>
        <r>
          <rPr>
            <b/>
            <sz val="10"/>
            <color indexed="81"/>
            <rFont val="MS P ゴシック"/>
            <family val="3"/>
            <charset val="128"/>
          </rPr>
          <t>前回までの請求金額があれば入力してください。(税込）</t>
        </r>
      </text>
    </comment>
    <comment ref="J164" authorId="1" shapeId="0" xr:uid="{83AE7691-961C-47E9-9546-0B626532C40D}">
      <text>
        <r>
          <rPr>
            <b/>
            <sz val="10"/>
            <color indexed="81"/>
            <rFont val="MS P ゴシック"/>
            <family val="3"/>
            <charset val="128"/>
          </rPr>
          <t>今回請求金額を入力してください(税込）</t>
        </r>
      </text>
    </comment>
    <comment ref="M164" authorId="1" shapeId="0" xr:uid="{88E256F3-67B4-4110-A1CD-F2EB35C2B70C}">
      <text>
        <r>
          <rPr>
            <b/>
            <sz val="10"/>
            <color indexed="81"/>
            <rFont val="MS P ゴシック"/>
            <family val="3"/>
            <charset val="128"/>
          </rPr>
          <t>数式が入ってるのでさわらないでください。</t>
        </r>
      </text>
    </comment>
    <comment ref="K171" authorId="1" shapeId="0" xr:uid="{E9C1D39A-9D57-4C0F-9EC2-0E80A9D0303C}">
      <text>
        <r>
          <rPr>
            <b/>
            <sz val="10"/>
            <color indexed="81"/>
            <rFont val="MS P ゴシック"/>
            <family val="3"/>
            <charset val="128"/>
          </rPr>
          <t>数式が入ってるのでさわらないでください。</t>
        </r>
      </text>
    </comment>
    <comment ref="K179" authorId="1" shapeId="0" xr:uid="{A2F56B04-3445-45FB-80BB-39026C6EC697}">
      <text>
        <r>
          <rPr>
            <b/>
            <sz val="10"/>
            <color indexed="81"/>
            <rFont val="MS P ゴシック"/>
            <family val="3"/>
            <charset val="128"/>
          </rPr>
          <t>数式が入ってるのでさわらないでください。</t>
        </r>
      </text>
    </comment>
    <comment ref="A181" authorId="0" shapeId="0" xr:uid="{2AFD8831-D8AE-46B9-9BB5-1C2FD1A4C482}">
      <text>
        <r>
          <rPr>
            <sz val="10"/>
            <color indexed="81"/>
            <rFont val="ＭＳ Ｐゴシック"/>
            <family val="3"/>
            <charset val="128"/>
          </rPr>
          <t xml:space="preserve">
</t>
        </r>
        <r>
          <rPr>
            <sz val="10"/>
            <color indexed="10"/>
            <rFont val="ＭＳ Ｐゴシック"/>
            <family val="3"/>
            <charset val="128"/>
          </rPr>
          <t>【契約専用】の請求書です。
（追加契約含む）
常用は【B】請求を使用。</t>
        </r>
      </text>
    </comment>
    <comment ref="F185" authorId="1" shapeId="0" xr:uid="{51E06064-8C6A-4D88-84D6-CB79325F108B}">
      <text>
        <r>
          <rPr>
            <b/>
            <sz val="10"/>
            <color indexed="81"/>
            <rFont val="MS P ゴシック"/>
            <family val="3"/>
            <charset val="128"/>
          </rPr>
          <t>注文書番号を入力してください。</t>
        </r>
      </text>
    </comment>
    <comment ref="J185" authorId="2" shapeId="0" xr:uid="{8BC27FFC-83D0-4367-8398-A1C66D09C3C7}">
      <text>
        <r>
          <rPr>
            <b/>
            <sz val="10"/>
            <color indexed="81"/>
            <rFont val="MS P ゴシック"/>
            <family val="3"/>
            <charset val="128"/>
          </rPr>
          <t>業者番号を入力してください</t>
        </r>
      </text>
    </comment>
    <comment ref="C190" authorId="1" shapeId="0" xr:uid="{9E1B57E3-0A55-416A-A774-6EC459A7F084}">
      <text>
        <r>
          <rPr>
            <b/>
            <sz val="10"/>
            <color indexed="81"/>
            <rFont val="MS P ゴシック"/>
            <family val="3"/>
            <charset val="128"/>
          </rPr>
          <t>数式が入ってるのでさわらないでください。</t>
        </r>
      </text>
    </comment>
    <comment ref="C194" authorId="1" shapeId="0" xr:uid="{38592E50-804C-4531-B0B8-C8C0D1DC4586}">
      <text>
        <r>
          <rPr>
            <b/>
            <sz val="10"/>
            <color indexed="81"/>
            <rFont val="MS P ゴシック"/>
            <family val="3"/>
            <charset val="128"/>
          </rPr>
          <t>注文書の請負金額を入力してください。(税込）
内金の場合は未定のままで。</t>
        </r>
      </text>
    </comment>
    <comment ref="F194" authorId="1" shapeId="0" xr:uid="{11602C88-3448-400A-9EA6-3FF62B05475A}">
      <text>
        <r>
          <rPr>
            <b/>
            <sz val="10"/>
            <color indexed="81"/>
            <rFont val="MS P ゴシック"/>
            <family val="3"/>
            <charset val="128"/>
          </rPr>
          <t>前回までの請求金額があれば入力してください。(税込）</t>
        </r>
      </text>
    </comment>
    <comment ref="J194" authorId="1" shapeId="0" xr:uid="{39370177-C0BB-4135-9BBB-8E227FA67CBB}">
      <text>
        <r>
          <rPr>
            <b/>
            <sz val="10"/>
            <color indexed="81"/>
            <rFont val="MS P ゴシック"/>
            <family val="3"/>
            <charset val="128"/>
          </rPr>
          <t>今回請求金額を入力してください(税込）</t>
        </r>
      </text>
    </comment>
    <comment ref="M194" authorId="1" shapeId="0" xr:uid="{13F95B63-039B-4728-B1BB-635F0690EF2B}">
      <text>
        <r>
          <rPr>
            <b/>
            <sz val="10"/>
            <color indexed="81"/>
            <rFont val="MS P ゴシック"/>
            <family val="3"/>
            <charset val="128"/>
          </rPr>
          <t>数式が入ってるのでさわらないでください。</t>
        </r>
      </text>
    </comment>
    <comment ref="K201" authorId="1" shapeId="0" xr:uid="{F32BB250-CCD3-4B6D-8948-9110B707AF84}">
      <text>
        <r>
          <rPr>
            <b/>
            <sz val="10"/>
            <color indexed="81"/>
            <rFont val="MS P ゴシック"/>
            <family val="3"/>
            <charset val="128"/>
          </rPr>
          <t>数式が入ってるのでさわらないでください。</t>
        </r>
      </text>
    </comment>
    <comment ref="K209" authorId="1" shapeId="0" xr:uid="{12AA8FCF-A933-452F-A650-631DB42950EC}">
      <text>
        <r>
          <rPr>
            <b/>
            <sz val="10"/>
            <color indexed="81"/>
            <rFont val="MS P ゴシック"/>
            <family val="3"/>
            <charset val="128"/>
          </rPr>
          <t>数式が入ってるのでさわらないでください。</t>
        </r>
      </text>
    </comment>
    <comment ref="A211" authorId="0" shapeId="0" xr:uid="{E76FCF76-D2B7-43D6-891F-162D0BE571F7}">
      <text>
        <r>
          <rPr>
            <sz val="10"/>
            <color indexed="81"/>
            <rFont val="ＭＳ Ｐゴシック"/>
            <family val="3"/>
            <charset val="128"/>
          </rPr>
          <t xml:space="preserve">
</t>
        </r>
        <r>
          <rPr>
            <sz val="10"/>
            <color indexed="10"/>
            <rFont val="ＭＳ Ｐゴシック"/>
            <family val="3"/>
            <charset val="128"/>
          </rPr>
          <t>【契約専用】の請求書です。
（追加契約含む）
常用は【B】請求を使用。</t>
        </r>
      </text>
    </comment>
    <comment ref="F215" authorId="1" shapeId="0" xr:uid="{30E1192F-236C-4E12-ACD4-F6B766E8EE0E}">
      <text>
        <r>
          <rPr>
            <b/>
            <sz val="10"/>
            <color indexed="81"/>
            <rFont val="MS P ゴシック"/>
            <family val="3"/>
            <charset val="128"/>
          </rPr>
          <t>注文書番号を入力してください。</t>
        </r>
      </text>
    </comment>
    <comment ref="J215" authorId="2" shapeId="0" xr:uid="{010D14DA-EF39-4E48-981D-4FD7C2FE0206}">
      <text>
        <r>
          <rPr>
            <b/>
            <sz val="10"/>
            <color indexed="81"/>
            <rFont val="MS P ゴシック"/>
            <family val="3"/>
            <charset val="128"/>
          </rPr>
          <t>業者番号を入力してください</t>
        </r>
      </text>
    </comment>
    <comment ref="C220" authorId="1" shapeId="0" xr:uid="{81B98514-B485-447B-8F51-5B35D1F32C73}">
      <text>
        <r>
          <rPr>
            <b/>
            <sz val="10"/>
            <color indexed="81"/>
            <rFont val="MS P ゴシック"/>
            <family val="3"/>
            <charset val="128"/>
          </rPr>
          <t>数式が入ってるのでさわらないでください。</t>
        </r>
      </text>
    </comment>
    <comment ref="C224" authorId="1" shapeId="0" xr:uid="{93C8FC88-DD01-485F-A313-6314761A8BBA}">
      <text>
        <r>
          <rPr>
            <b/>
            <sz val="10"/>
            <color indexed="81"/>
            <rFont val="MS P ゴシック"/>
            <family val="3"/>
            <charset val="128"/>
          </rPr>
          <t>注文書の請負金額を入力してください。(税込）
内金の場合は未定のままで。</t>
        </r>
      </text>
    </comment>
    <comment ref="F224" authorId="1" shapeId="0" xr:uid="{BAA6A25E-93B9-4016-B180-AD5844D9F3DE}">
      <text>
        <r>
          <rPr>
            <b/>
            <sz val="10"/>
            <color indexed="81"/>
            <rFont val="MS P ゴシック"/>
            <family val="3"/>
            <charset val="128"/>
          </rPr>
          <t>前回までの請求金額があれば入力してください。(税込）</t>
        </r>
      </text>
    </comment>
    <comment ref="J224" authorId="1" shapeId="0" xr:uid="{A3BB4083-07DA-4BED-987D-E3A88FE4D58E}">
      <text>
        <r>
          <rPr>
            <b/>
            <sz val="10"/>
            <color indexed="81"/>
            <rFont val="MS P ゴシック"/>
            <family val="3"/>
            <charset val="128"/>
          </rPr>
          <t>今回請求金額を入力してください(税込）</t>
        </r>
      </text>
    </comment>
    <comment ref="M224" authorId="1" shapeId="0" xr:uid="{D140510D-C933-4B8E-9146-58A06A6F6CA5}">
      <text>
        <r>
          <rPr>
            <b/>
            <sz val="10"/>
            <color indexed="81"/>
            <rFont val="MS P ゴシック"/>
            <family val="3"/>
            <charset val="128"/>
          </rPr>
          <t>数式が入ってるのでさわらないでください。</t>
        </r>
      </text>
    </comment>
    <comment ref="K231" authorId="1" shapeId="0" xr:uid="{FC97741E-AD9B-4D16-80B1-35D8AC6BAFEF}">
      <text>
        <r>
          <rPr>
            <b/>
            <sz val="10"/>
            <color indexed="81"/>
            <rFont val="MS P ゴシック"/>
            <family val="3"/>
            <charset val="128"/>
          </rPr>
          <t>数式が入ってるのでさわらないでください。</t>
        </r>
      </text>
    </comment>
    <comment ref="K239" authorId="1" shapeId="0" xr:uid="{3536EB72-B740-43E6-88B4-05866EE5BA0D}">
      <text>
        <r>
          <rPr>
            <b/>
            <sz val="10"/>
            <color indexed="81"/>
            <rFont val="MS P ゴシック"/>
            <family val="3"/>
            <charset val="128"/>
          </rPr>
          <t>数式が入ってるのでさわらないでください。</t>
        </r>
      </text>
    </comment>
    <comment ref="A241" authorId="0" shapeId="0" xr:uid="{F412BAEA-6043-462F-8BF6-94AC9CF26C97}">
      <text>
        <r>
          <rPr>
            <sz val="10"/>
            <color indexed="81"/>
            <rFont val="ＭＳ Ｐゴシック"/>
            <family val="3"/>
            <charset val="128"/>
          </rPr>
          <t xml:space="preserve">
</t>
        </r>
        <r>
          <rPr>
            <sz val="10"/>
            <color indexed="10"/>
            <rFont val="ＭＳ Ｐゴシック"/>
            <family val="3"/>
            <charset val="128"/>
          </rPr>
          <t>【契約専用】の請求書です。
（追加契約含む）
常用は【B】請求を使用。</t>
        </r>
      </text>
    </comment>
    <comment ref="F245" authorId="1" shapeId="0" xr:uid="{A70F013A-8EEB-4874-B5DE-3717DAF2090B}">
      <text>
        <r>
          <rPr>
            <b/>
            <sz val="10"/>
            <color indexed="81"/>
            <rFont val="MS P ゴシック"/>
            <family val="3"/>
            <charset val="128"/>
          </rPr>
          <t>注文書番号を入力してください。</t>
        </r>
      </text>
    </comment>
    <comment ref="J245" authorId="2" shapeId="0" xr:uid="{E944625C-B01A-42BF-B71A-28F32ECDF55E}">
      <text>
        <r>
          <rPr>
            <b/>
            <sz val="10"/>
            <color indexed="81"/>
            <rFont val="MS P ゴシック"/>
            <family val="3"/>
            <charset val="128"/>
          </rPr>
          <t>業者番号を入力してください</t>
        </r>
      </text>
    </comment>
    <comment ref="C250" authorId="1" shapeId="0" xr:uid="{970C6C9E-5A24-4E48-BBEF-4D64654E31AC}">
      <text>
        <r>
          <rPr>
            <b/>
            <sz val="10"/>
            <color indexed="81"/>
            <rFont val="MS P ゴシック"/>
            <family val="3"/>
            <charset val="128"/>
          </rPr>
          <t>数式が入ってるのでさわらないでください。</t>
        </r>
      </text>
    </comment>
    <comment ref="C254" authorId="1" shapeId="0" xr:uid="{6F9CEB3F-8E49-4278-883E-A597A7F23938}">
      <text>
        <r>
          <rPr>
            <b/>
            <sz val="10"/>
            <color indexed="81"/>
            <rFont val="MS P ゴシック"/>
            <family val="3"/>
            <charset val="128"/>
          </rPr>
          <t>注文書の請負金額を入力してください。(税込）
内金の場合は未定のままで。</t>
        </r>
      </text>
    </comment>
    <comment ref="F254" authorId="1" shapeId="0" xr:uid="{789C40E0-C398-45E6-9E67-CB33225C1038}">
      <text>
        <r>
          <rPr>
            <b/>
            <sz val="10"/>
            <color indexed="81"/>
            <rFont val="MS P ゴシック"/>
            <family val="3"/>
            <charset val="128"/>
          </rPr>
          <t>前回までの請求金額があれば入力してください。(税込）</t>
        </r>
      </text>
    </comment>
    <comment ref="J254" authorId="1" shapeId="0" xr:uid="{226C77D9-DAD5-407D-BFF7-2554CF7A1910}">
      <text>
        <r>
          <rPr>
            <b/>
            <sz val="10"/>
            <color indexed="81"/>
            <rFont val="MS P ゴシック"/>
            <family val="3"/>
            <charset val="128"/>
          </rPr>
          <t>今回請求金額を入力してください(税込）</t>
        </r>
      </text>
    </comment>
    <comment ref="M254" authorId="1" shapeId="0" xr:uid="{C748E589-D9F6-492A-B840-28EF7932985A}">
      <text>
        <r>
          <rPr>
            <b/>
            <sz val="10"/>
            <color indexed="81"/>
            <rFont val="MS P ゴシック"/>
            <family val="3"/>
            <charset val="128"/>
          </rPr>
          <t>数式が入ってるのでさわらないでください。</t>
        </r>
      </text>
    </comment>
    <comment ref="K261" authorId="1" shapeId="0" xr:uid="{CF76EF16-96C6-4236-B095-5D55009264B9}">
      <text>
        <r>
          <rPr>
            <b/>
            <sz val="10"/>
            <color indexed="81"/>
            <rFont val="MS P ゴシック"/>
            <family val="3"/>
            <charset val="128"/>
          </rPr>
          <t>数式が入ってるのでさわらないでください。</t>
        </r>
      </text>
    </comment>
    <comment ref="K269" authorId="1" shapeId="0" xr:uid="{460B0143-7689-42EA-8D00-0D2B1CEBECDB}">
      <text>
        <r>
          <rPr>
            <b/>
            <sz val="10"/>
            <color indexed="81"/>
            <rFont val="MS P ゴシック"/>
            <family val="3"/>
            <charset val="128"/>
          </rPr>
          <t>数式が入ってるのでさわらないでください。</t>
        </r>
      </text>
    </comment>
    <comment ref="A271" authorId="0" shapeId="0" xr:uid="{94A59841-7718-4268-BDE5-AD635DCD65D4}">
      <text>
        <r>
          <rPr>
            <sz val="10"/>
            <color indexed="81"/>
            <rFont val="ＭＳ Ｐゴシック"/>
            <family val="3"/>
            <charset val="128"/>
          </rPr>
          <t xml:space="preserve">
</t>
        </r>
        <r>
          <rPr>
            <sz val="10"/>
            <color indexed="10"/>
            <rFont val="ＭＳ Ｐゴシック"/>
            <family val="3"/>
            <charset val="128"/>
          </rPr>
          <t>【契約専用】の請求書です。
（追加契約含む）
常用は【B】請求を使用。</t>
        </r>
      </text>
    </comment>
    <comment ref="F275" authorId="1" shapeId="0" xr:uid="{41546D2E-7A42-4941-BBFB-D8DFF4FE8A9A}">
      <text>
        <r>
          <rPr>
            <b/>
            <sz val="10"/>
            <color indexed="81"/>
            <rFont val="MS P ゴシック"/>
            <family val="3"/>
            <charset val="128"/>
          </rPr>
          <t>注文書番号を入力してください。</t>
        </r>
      </text>
    </comment>
    <comment ref="J275" authorId="2" shapeId="0" xr:uid="{12BA7352-F93D-47F3-A4FD-CB5E4E8C1DE5}">
      <text>
        <r>
          <rPr>
            <b/>
            <sz val="10"/>
            <color indexed="81"/>
            <rFont val="MS P ゴシック"/>
            <family val="3"/>
            <charset val="128"/>
          </rPr>
          <t>業者番号を入力してください</t>
        </r>
      </text>
    </comment>
    <comment ref="C280" authorId="1" shapeId="0" xr:uid="{52B1B4C2-DAA4-4CD2-A093-FB966440BC4C}">
      <text>
        <r>
          <rPr>
            <b/>
            <sz val="10"/>
            <color indexed="81"/>
            <rFont val="MS P ゴシック"/>
            <family val="3"/>
            <charset val="128"/>
          </rPr>
          <t>数式が入ってるのでさわらないでください。</t>
        </r>
      </text>
    </comment>
    <comment ref="C284" authorId="1" shapeId="0" xr:uid="{3A148830-929E-4BCD-A467-E4264A2F0333}">
      <text>
        <r>
          <rPr>
            <b/>
            <sz val="10"/>
            <color indexed="81"/>
            <rFont val="MS P ゴシック"/>
            <family val="3"/>
            <charset val="128"/>
          </rPr>
          <t>注文書の請負金額を入力してください。(税込）
内金の場合は未定のままで。</t>
        </r>
      </text>
    </comment>
    <comment ref="F284" authorId="1" shapeId="0" xr:uid="{26BF5BBF-6945-46AA-808C-ED99352ED2E5}">
      <text>
        <r>
          <rPr>
            <b/>
            <sz val="10"/>
            <color indexed="81"/>
            <rFont val="MS P ゴシック"/>
            <family val="3"/>
            <charset val="128"/>
          </rPr>
          <t>前回までの請求金額があれば入力してください。(税込）</t>
        </r>
      </text>
    </comment>
    <comment ref="J284" authorId="1" shapeId="0" xr:uid="{D7D3DD9B-25D0-4856-BF29-805C0013F62D}">
      <text>
        <r>
          <rPr>
            <b/>
            <sz val="10"/>
            <color indexed="81"/>
            <rFont val="MS P ゴシック"/>
            <family val="3"/>
            <charset val="128"/>
          </rPr>
          <t>今回請求金額を入力してください(税込）</t>
        </r>
      </text>
    </comment>
    <comment ref="M284" authorId="1" shapeId="0" xr:uid="{35BF960D-1FB4-4AE0-BD8D-779FD669A435}">
      <text>
        <r>
          <rPr>
            <b/>
            <sz val="10"/>
            <color indexed="81"/>
            <rFont val="MS P ゴシック"/>
            <family val="3"/>
            <charset val="128"/>
          </rPr>
          <t>数式が入ってるのでさわらないでください。</t>
        </r>
      </text>
    </comment>
    <comment ref="K291" authorId="1" shapeId="0" xr:uid="{703E257E-4B46-4B56-9696-02299C536AA9}">
      <text>
        <r>
          <rPr>
            <b/>
            <sz val="10"/>
            <color indexed="81"/>
            <rFont val="MS P ゴシック"/>
            <family val="3"/>
            <charset val="128"/>
          </rPr>
          <t>数式が入ってるのでさわらないでください。</t>
        </r>
      </text>
    </comment>
    <comment ref="K299" authorId="1" shapeId="0" xr:uid="{17223A61-32DE-4C66-82D4-859CCF1B4C94}">
      <text>
        <r>
          <rPr>
            <b/>
            <sz val="10"/>
            <color indexed="81"/>
            <rFont val="MS P ゴシック"/>
            <family val="3"/>
            <charset val="128"/>
          </rPr>
          <t>数式が入ってるのでさわらないでください。</t>
        </r>
      </text>
    </comment>
    <comment ref="A301" authorId="0" shapeId="0" xr:uid="{93CBA338-4E17-47DF-A56A-2AEDCEDA96A7}">
      <text>
        <r>
          <rPr>
            <sz val="10"/>
            <color indexed="81"/>
            <rFont val="ＭＳ Ｐゴシック"/>
            <family val="3"/>
            <charset val="128"/>
          </rPr>
          <t xml:space="preserve">
</t>
        </r>
        <r>
          <rPr>
            <sz val="10"/>
            <color indexed="10"/>
            <rFont val="ＭＳ Ｐゴシック"/>
            <family val="3"/>
            <charset val="128"/>
          </rPr>
          <t>【契約専用】の請求書です。
（追加契約含む）
常用は【B】請求を使用。</t>
        </r>
      </text>
    </comment>
    <comment ref="F305" authorId="1" shapeId="0" xr:uid="{4426C246-712E-4EA8-9770-2063CC4FC74F}">
      <text>
        <r>
          <rPr>
            <b/>
            <sz val="10"/>
            <color indexed="81"/>
            <rFont val="MS P ゴシック"/>
            <family val="3"/>
            <charset val="128"/>
          </rPr>
          <t>注文書番号を入力してください。</t>
        </r>
      </text>
    </comment>
    <comment ref="J305" authorId="2" shapeId="0" xr:uid="{1B388428-54EC-48F7-91CF-D56E6AA1A9A7}">
      <text>
        <r>
          <rPr>
            <b/>
            <sz val="10"/>
            <color indexed="81"/>
            <rFont val="MS P ゴシック"/>
            <family val="3"/>
            <charset val="128"/>
          </rPr>
          <t>業者番号を入力してください</t>
        </r>
      </text>
    </comment>
    <comment ref="C310" authorId="1" shapeId="0" xr:uid="{BADC3C99-A714-45AE-8BBC-860851EFA028}">
      <text>
        <r>
          <rPr>
            <b/>
            <sz val="10"/>
            <color indexed="81"/>
            <rFont val="MS P ゴシック"/>
            <family val="3"/>
            <charset val="128"/>
          </rPr>
          <t>数式が入ってるのでさわらないでください。</t>
        </r>
      </text>
    </comment>
    <comment ref="C314" authorId="1" shapeId="0" xr:uid="{6B0045E1-41EB-492F-8649-203FFF476E3F}">
      <text>
        <r>
          <rPr>
            <b/>
            <sz val="10"/>
            <color indexed="81"/>
            <rFont val="MS P ゴシック"/>
            <family val="3"/>
            <charset val="128"/>
          </rPr>
          <t>注文書の請負金額を入力してください。(税込）
内金の場合は未定のままで。</t>
        </r>
      </text>
    </comment>
    <comment ref="F314" authorId="1" shapeId="0" xr:uid="{97410DF6-254B-4EEE-BA0A-CBBB88E41B9F}">
      <text>
        <r>
          <rPr>
            <b/>
            <sz val="10"/>
            <color indexed="81"/>
            <rFont val="MS P ゴシック"/>
            <family val="3"/>
            <charset val="128"/>
          </rPr>
          <t>前回までの請求金額があれば入力してください。(税込）</t>
        </r>
      </text>
    </comment>
    <comment ref="J314" authorId="1" shapeId="0" xr:uid="{A910BF10-C4D7-455F-AE7B-10C05CA15E4C}">
      <text>
        <r>
          <rPr>
            <b/>
            <sz val="10"/>
            <color indexed="81"/>
            <rFont val="MS P ゴシック"/>
            <family val="3"/>
            <charset val="128"/>
          </rPr>
          <t>今回請求金額を入力してください(税込）</t>
        </r>
      </text>
    </comment>
    <comment ref="M314" authorId="1" shapeId="0" xr:uid="{183D88CC-FF1E-4F10-AE69-EC1A560F4BB1}">
      <text>
        <r>
          <rPr>
            <b/>
            <sz val="10"/>
            <color indexed="81"/>
            <rFont val="MS P ゴシック"/>
            <family val="3"/>
            <charset val="128"/>
          </rPr>
          <t>数式が入ってるのでさわらないでください。</t>
        </r>
      </text>
    </comment>
    <comment ref="K321" authorId="1" shapeId="0" xr:uid="{613CE10A-1E7C-485D-889A-EFC21E731C61}">
      <text>
        <r>
          <rPr>
            <b/>
            <sz val="10"/>
            <color indexed="81"/>
            <rFont val="MS P ゴシック"/>
            <family val="3"/>
            <charset val="128"/>
          </rPr>
          <t>数式が入ってるのでさわらないでください。</t>
        </r>
      </text>
    </comment>
    <comment ref="K329" authorId="1" shapeId="0" xr:uid="{15614B15-5F44-41AB-AE82-6F4A2A85C154}">
      <text>
        <r>
          <rPr>
            <b/>
            <sz val="10"/>
            <color indexed="81"/>
            <rFont val="MS P ゴシック"/>
            <family val="3"/>
            <charset val="128"/>
          </rPr>
          <t>数式が入ってるのでさわらないでください。</t>
        </r>
      </text>
    </comment>
    <comment ref="A331" authorId="0" shapeId="0" xr:uid="{9C14FE04-447B-4635-8C9F-68DCA81AE735}">
      <text>
        <r>
          <rPr>
            <sz val="10"/>
            <color indexed="81"/>
            <rFont val="ＭＳ Ｐゴシック"/>
            <family val="3"/>
            <charset val="128"/>
          </rPr>
          <t xml:space="preserve">
</t>
        </r>
        <r>
          <rPr>
            <sz val="10"/>
            <color indexed="10"/>
            <rFont val="ＭＳ Ｐゴシック"/>
            <family val="3"/>
            <charset val="128"/>
          </rPr>
          <t>【契約専用】の請求書です。
（追加契約含む）
常用は【B】請求を使用。</t>
        </r>
      </text>
    </comment>
    <comment ref="F335" authorId="1" shapeId="0" xr:uid="{8E86518B-3A16-4147-ADA6-1D65A595CC64}">
      <text>
        <r>
          <rPr>
            <b/>
            <sz val="10"/>
            <color indexed="81"/>
            <rFont val="MS P ゴシック"/>
            <family val="3"/>
            <charset val="128"/>
          </rPr>
          <t>注文書番号を入力してください。</t>
        </r>
      </text>
    </comment>
    <comment ref="J335" authorId="2" shapeId="0" xr:uid="{2B900A92-D700-4C52-AE4F-F99978ADA7C0}">
      <text>
        <r>
          <rPr>
            <b/>
            <sz val="10"/>
            <color indexed="81"/>
            <rFont val="MS P ゴシック"/>
            <family val="3"/>
            <charset val="128"/>
          </rPr>
          <t>業者番号を入力してください</t>
        </r>
      </text>
    </comment>
    <comment ref="C340" authorId="1" shapeId="0" xr:uid="{0A201D20-C0CF-4FD8-8172-87FB0BAF3956}">
      <text>
        <r>
          <rPr>
            <b/>
            <sz val="10"/>
            <color indexed="81"/>
            <rFont val="MS P ゴシック"/>
            <family val="3"/>
            <charset val="128"/>
          </rPr>
          <t>数式が入ってるのでさわらないでください。</t>
        </r>
      </text>
    </comment>
    <comment ref="C344" authorId="1" shapeId="0" xr:uid="{B8E53CE6-4210-47C8-B1A2-493B780A646A}">
      <text>
        <r>
          <rPr>
            <b/>
            <sz val="10"/>
            <color indexed="81"/>
            <rFont val="MS P ゴシック"/>
            <family val="3"/>
            <charset val="128"/>
          </rPr>
          <t>注文書の請負金額を入力してください。(税込）
内金の場合は未定のままで。</t>
        </r>
      </text>
    </comment>
    <comment ref="F344" authorId="1" shapeId="0" xr:uid="{00CAFF52-8FA7-4322-A903-8062DAEACF38}">
      <text>
        <r>
          <rPr>
            <b/>
            <sz val="10"/>
            <color indexed="81"/>
            <rFont val="MS P ゴシック"/>
            <family val="3"/>
            <charset val="128"/>
          </rPr>
          <t>前回までの請求金額があれば入力してください。(税込）</t>
        </r>
      </text>
    </comment>
    <comment ref="J344" authorId="1" shapeId="0" xr:uid="{8BCE702B-08C0-46D3-A6EC-736E1D333A47}">
      <text>
        <r>
          <rPr>
            <b/>
            <sz val="10"/>
            <color indexed="81"/>
            <rFont val="MS P ゴシック"/>
            <family val="3"/>
            <charset val="128"/>
          </rPr>
          <t>今回請求金額を入力してください(税込）</t>
        </r>
      </text>
    </comment>
    <comment ref="M344" authorId="1" shapeId="0" xr:uid="{50B0C57B-031C-4944-9FB4-F3E879B222DC}">
      <text>
        <r>
          <rPr>
            <b/>
            <sz val="10"/>
            <color indexed="81"/>
            <rFont val="MS P ゴシック"/>
            <family val="3"/>
            <charset val="128"/>
          </rPr>
          <t>数式が入ってるのでさわらないでください。</t>
        </r>
      </text>
    </comment>
    <comment ref="K351" authorId="1" shapeId="0" xr:uid="{C1F65266-A827-4696-94B9-DC0C2C01719A}">
      <text>
        <r>
          <rPr>
            <b/>
            <sz val="10"/>
            <color indexed="81"/>
            <rFont val="MS P ゴシック"/>
            <family val="3"/>
            <charset val="128"/>
          </rPr>
          <t>数式が入ってるのでさわらないでください。</t>
        </r>
      </text>
    </comment>
    <comment ref="K359" authorId="1" shapeId="0" xr:uid="{33DBF03F-D2DC-4396-832D-0B753BEEA060}">
      <text>
        <r>
          <rPr>
            <b/>
            <sz val="10"/>
            <color indexed="81"/>
            <rFont val="MS P ゴシック"/>
            <family val="3"/>
            <charset val="128"/>
          </rPr>
          <t>数式が入ってるのでさわらないでください。</t>
        </r>
      </text>
    </comment>
    <comment ref="A361" authorId="0" shapeId="0" xr:uid="{25FFE1AE-ED48-41FE-8853-4162B8E13B9C}">
      <text>
        <r>
          <rPr>
            <sz val="10"/>
            <color indexed="81"/>
            <rFont val="ＭＳ Ｐゴシック"/>
            <family val="3"/>
            <charset val="128"/>
          </rPr>
          <t xml:space="preserve">
</t>
        </r>
        <r>
          <rPr>
            <sz val="10"/>
            <color indexed="10"/>
            <rFont val="ＭＳ Ｐゴシック"/>
            <family val="3"/>
            <charset val="128"/>
          </rPr>
          <t>【契約専用】の請求書です。
（追加契約含む）
常用は【B】請求を使用。</t>
        </r>
      </text>
    </comment>
    <comment ref="F365" authorId="1" shapeId="0" xr:uid="{07A02114-AE74-4B96-B0F9-FDDF899C84BD}">
      <text>
        <r>
          <rPr>
            <b/>
            <sz val="10"/>
            <color indexed="81"/>
            <rFont val="MS P ゴシック"/>
            <family val="3"/>
            <charset val="128"/>
          </rPr>
          <t>注文書番号を入力してください。</t>
        </r>
      </text>
    </comment>
    <comment ref="J365" authorId="2" shapeId="0" xr:uid="{7C93AA7D-ABE2-4A41-BF86-F9E44240183A}">
      <text>
        <r>
          <rPr>
            <b/>
            <sz val="10"/>
            <color indexed="81"/>
            <rFont val="MS P ゴシック"/>
            <family val="3"/>
            <charset val="128"/>
          </rPr>
          <t>業者番号を入力してください</t>
        </r>
      </text>
    </comment>
    <comment ref="C370" authorId="1" shapeId="0" xr:uid="{35B1E428-77B2-49A9-B95B-89D58ED8FA19}">
      <text>
        <r>
          <rPr>
            <b/>
            <sz val="10"/>
            <color indexed="81"/>
            <rFont val="MS P ゴシック"/>
            <family val="3"/>
            <charset val="128"/>
          </rPr>
          <t>数式が入ってるのでさわらないでください。</t>
        </r>
      </text>
    </comment>
    <comment ref="C374" authorId="1" shapeId="0" xr:uid="{DCE08870-3A7B-4932-9DC7-89123663AC76}">
      <text>
        <r>
          <rPr>
            <b/>
            <sz val="10"/>
            <color indexed="81"/>
            <rFont val="MS P ゴシック"/>
            <family val="3"/>
            <charset val="128"/>
          </rPr>
          <t>注文書の請負金額を入力してください。(税込）
内金の場合は未定のままで。</t>
        </r>
      </text>
    </comment>
    <comment ref="F374" authorId="1" shapeId="0" xr:uid="{CFD02EEE-E505-4CD2-8CEC-F07350FC37B3}">
      <text>
        <r>
          <rPr>
            <b/>
            <sz val="10"/>
            <color indexed="81"/>
            <rFont val="MS P ゴシック"/>
            <family val="3"/>
            <charset val="128"/>
          </rPr>
          <t>前回までの請求金額があれば入力してください。(税込）</t>
        </r>
      </text>
    </comment>
    <comment ref="J374" authorId="1" shapeId="0" xr:uid="{6EABD520-661B-40C7-AA74-DB6737901627}">
      <text>
        <r>
          <rPr>
            <b/>
            <sz val="10"/>
            <color indexed="81"/>
            <rFont val="MS P ゴシック"/>
            <family val="3"/>
            <charset val="128"/>
          </rPr>
          <t>今回請求金額を入力してください(税込）</t>
        </r>
      </text>
    </comment>
    <comment ref="M374" authorId="1" shapeId="0" xr:uid="{0C73F0F2-AC9B-44D3-BB2A-056817D46F49}">
      <text>
        <r>
          <rPr>
            <b/>
            <sz val="10"/>
            <color indexed="81"/>
            <rFont val="MS P ゴシック"/>
            <family val="3"/>
            <charset val="128"/>
          </rPr>
          <t>数式が入ってるのでさわらないでください。</t>
        </r>
      </text>
    </comment>
    <comment ref="K381" authorId="1" shapeId="0" xr:uid="{5E368E6E-5F50-48C5-9D7C-CED6E0179620}">
      <text>
        <r>
          <rPr>
            <b/>
            <sz val="10"/>
            <color indexed="81"/>
            <rFont val="MS P ゴシック"/>
            <family val="3"/>
            <charset val="128"/>
          </rPr>
          <t>数式が入ってるのでさわらないでください。</t>
        </r>
      </text>
    </comment>
    <comment ref="K389" authorId="1" shapeId="0" xr:uid="{4A7566DB-F6F0-46EF-97E9-49E83F28C6F0}">
      <text>
        <r>
          <rPr>
            <b/>
            <sz val="10"/>
            <color indexed="81"/>
            <rFont val="MS P ゴシック"/>
            <family val="3"/>
            <charset val="128"/>
          </rPr>
          <t>数式が入ってるのでさわらないでください。</t>
        </r>
      </text>
    </comment>
    <comment ref="A391" authorId="0" shapeId="0" xr:uid="{E08E993C-FC60-41D7-A181-89E549198F81}">
      <text>
        <r>
          <rPr>
            <sz val="10"/>
            <color indexed="81"/>
            <rFont val="ＭＳ Ｐゴシック"/>
            <family val="3"/>
            <charset val="128"/>
          </rPr>
          <t xml:space="preserve">
</t>
        </r>
        <r>
          <rPr>
            <sz val="10"/>
            <color indexed="10"/>
            <rFont val="ＭＳ Ｐゴシック"/>
            <family val="3"/>
            <charset val="128"/>
          </rPr>
          <t>【契約専用】の請求書です。
（追加契約含む）
常用は【B】請求を使用。</t>
        </r>
      </text>
    </comment>
    <comment ref="F395" authorId="1" shapeId="0" xr:uid="{BD91667A-536F-48E5-80DF-C69CCD02C62C}">
      <text>
        <r>
          <rPr>
            <b/>
            <sz val="10"/>
            <color indexed="81"/>
            <rFont val="MS P ゴシック"/>
            <family val="3"/>
            <charset val="128"/>
          </rPr>
          <t>注文書番号を入力してください。</t>
        </r>
      </text>
    </comment>
    <comment ref="J395" authorId="2" shapeId="0" xr:uid="{DB87338A-12E8-4D0A-AF26-AEBF1FB82358}">
      <text>
        <r>
          <rPr>
            <b/>
            <sz val="10"/>
            <color indexed="81"/>
            <rFont val="MS P ゴシック"/>
            <family val="3"/>
            <charset val="128"/>
          </rPr>
          <t>業者番号を入力してください</t>
        </r>
      </text>
    </comment>
    <comment ref="C400" authorId="1" shapeId="0" xr:uid="{EB36E09B-187E-44E5-8B9E-0ED0D3320BED}">
      <text>
        <r>
          <rPr>
            <b/>
            <sz val="10"/>
            <color indexed="81"/>
            <rFont val="MS P ゴシック"/>
            <family val="3"/>
            <charset val="128"/>
          </rPr>
          <t>数式が入ってるのでさわらないでください。</t>
        </r>
      </text>
    </comment>
    <comment ref="C404" authorId="1" shapeId="0" xr:uid="{0D588A1F-873B-4739-B5FC-96AF9084CE81}">
      <text>
        <r>
          <rPr>
            <b/>
            <sz val="10"/>
            <color indexed="81"/>
            <rFont val="MS P ゴシック"/>
            <family val="3"/>
            <charset val="128"/>
          </rPr>
          <t>注文書の請負金額を入力してください。(税込）
内金の場合は未定のままで。</t>
        </r>
      </text>
    </comment>
    <comment ref="F404" authorId="1" shapeId="0" xr:uid="{849401D3-2EA1-42F9-9F86-1FF12E00BA86}">
      <text>
        <r>
          <rPr>
            <b/>
            <sz val="10"/>
            <color indexed="81"/>
            <rFont val="MS P ゴシック"/>
            <family val="3"/>
            <charset val="128"/>
          </rPr>
          <t>前回までの請求金額があれば入力してください。(税込）</t>
        </r>
      </text>
    </comment>
    <comment ref="J404" authorId="1" shapeId="0" xr:uid="{1F70C16C-F32C-4798-9E25-F6E5FFA07076}">
      <text>
        <r>
          <rPr>
            <b/>
            <sz val="10"/>
            <color indexed="81"/>
            <rFont val="MS P ゴシック"/>
            <family val="3"/>
            <charset val="128"/>
          </rPr>
          <t>今回請求金額を入力してください(税込）</t>
        </r>
      </text>
    </comment>
    <comment ref="M404" authorId="1" shapeId="0" xr:uid="{7EFCFE55-0078-4105-A5B0-2459962C2258}">
      <text>
        <r>
          <rPr>
            <b/>
            <sz val="10"/>
            <color indexed="81"/>
            <rFont val="MS P ゴシック"/>
            <family val="3"/>
            <charset val="128"/>
          </rPr>
          <t>数式が入ってるのでさわらないでください。</t>
        </r>
      </text>
    </comment>
    <comment ref="K411" authorId="1" shapeId="0" xr:uid="{99B1BBEF-841A-456A-B712-19CAFC834A57}">
      <text>
        <r>
          <rPr>
            <b/>
            <sz val="10"/>
            <color indexed="81"/>
            <rFont val="MS P ゴシック"/>
            <family val="3"/>
            <charset val="128"/>
          </rPr>
          <t>数式が入ってるのでさわらないでください。</t>
        </r>
      </text>
    </comment>
    <comment ref="K419" authorId="1" shapeId="0" xr:uid="{1D9B7C00-3562-48B7-BBD4-504009963109}">
      <text>
        <r>
          <rPr>
            <b/>
            <sz val="10"/>
            <color indexed="81"/>
            <rFont val="MS P ゴシック"/>
            <family val="3"/>
            <charset val="128"/>
          </rPr>
          <t>数式が入ってるのでさわらないでください。</t>
        </r>
      </text>
    </comment>
    <comment ref="A421" authorId="0" shapeId="0" xr:uid="{A58B7A57-4BF0-4182-8BF6-E8B434BD818B}">
      <text>
        <r>
          <rPr>
            <sz val="10"/>
            <color indexed="81"/>
            <rFont val="ＭＳ Ｐゴシック"/>
            <family val="3"/>
            <charset val="128"/>
          </rPr>
          <t xml:space="preserve">
</t>
        </r>
        <r>
          <rPr>
            <sz val="10"/>
            <color indexed="10"/>
            <rFont val="ＭＳ Ｐゴシック"/>
            <family val="3"/>
            <charset val="128"/>
          </rPr>
          <t>【契約専用】の請求書です。
（追加契約含む）
常用は【B】請求を使用。</t>
        </r>
      </text>
    </comment>
    <comment ref="F425" authorId="1" shapeId="0" xr:uid="{514A5F29-A68D-4DC3-A70A-2C8EFBABC05B}">
      <text>
        <r>
          <rPr>
            <b/>
            <sz val="10"/>
            <color indexed="81"/>
            <rFont val="MS P ゴシック"/>
            <family val="3"/>
            <charset val="128"/>
          </rPr>
          <t>注文書番号を入力してください。</t>
        </r>
      </text>
    </comment>
    <comment ref="J425" authorId="2" shapeId="0" xr:uid="{56520DC5-07FA-4A5A-80ED-E9AF73A3103A}">
      <text>
        <r>
          <rPr>
            <b/>
            <sz val="10"/>
            <color indexed="81"/>
            <rFont val="MS P ゴシック"/>
            <family val="3"/>
            <charset val="128"/>
          </rPr>
          <t>業者番号を入力してください</t>
        </r>
      </text>
    </comment>
    <comment ref="C430" authorId="1" shapeId="0" xr:uid="{B4BEB804-A0B2-4DF7-9006-F4AD773A7472}">
      <text>
        <r>
          <rPr>
            <b/>
            <sz val="10"/>
            <color indexed="81"/>
            <rFont val="MS P ゴシック"/>
            <family val="3"/>
            <charset val="128"/>
          </rPr>
          <t>数式が入ってるのでさわらないでください。</t>
        </r>
      </text>
    </comment>
    <comment ref="C434" authorId="1" shapeId="0" xr:uid="{1D15B8FB-F082-44E2-859E-0264252F32A8}">
      <text>
        <r>
          <rPr>
            <b/>
            <sz val="10"/>
            <color indexed="81"/>
            <rFont val="MS P ゴシック"/>
            <family val="3"/>
            <charset val="128"/>
          </rPr>
          <t>注文書の請負金額を入力してください。(税込）
内金の場合は未定のままで。</t>
        </r>
      </text>
    </comment>
    <comment ref="F434" authorId="1" shapeId="0" xr:uid="{4BE56607-3061-4687-AF38-7BCA7C26FCAE}">
      <text>
        <r>
          <rPr>
            <b/>
            <sz val="10"/>
            <color indexed="81"/>
            <rFont val="MS P ゴシック"/>
            <family val="3"/>
            <charset val="128"/>
          </rPr>
          <t>前回までの請求金額があれば入力してください。(税込）</t>
        </r>
      </text>
    </comment>
    <comment ref="J434" authorId="1" shapeId="0" xr:uid="{60AEF978-A5B4-4D46-A21E-2E83502C93CD}">
      <text>
        <r>
          <rPr>
            <b/>
            <sz val="10"/>
            <color indexed="81"/>
            <rFont val="MS P ゴシック"/>
            <family val="3"/>
            <charset val="128"/>
          </rPr>
          <t>今回請求金額を入力してください(税込）</t>
        </r>
      </text>
    </comment>
    <comment ref="M434" authorId="1" shapeId="0" xr:uid="{4FAA3A4E-064F-455D-A2AC-87CE901C9259}">
      <text>
        <r>
          <rPr>
            <b/>
            <sz val="10"/>
            <color indexed="81"/>
            <rFont val="MS P ゴシック"/>
            <family val="3"/>
            <charset val="128"/>
          </rPr>
          <t>数式が入ってるのでさわらないでください。</t>
        </r>
      </text>
    </comment>
    <comment ref="K441" authorId="1" shapeId="0" xr:uid="{C17E5249-EF66-4C23-BD67-1A44B71447B8}">
      <text>
        <r>
          <rPr>
            <b/>
            <sz val="10"/>
            <color indexed="81"/>
            <rFont val="MS P ゴシック"/>
            <family val="3"/>
            <charset val="128"/>
          </rPr>
          <t>数式が入ってるのでさわらないでください。</t>
        </r>
      </text>
    </comment>
    <comment ref="K449" authorId="1" shapeId="0" xr:uid="{EF0898C0-5268-4F23-ABA4-12EF0F6F09A1}">
      <text>
        <r>
          <rPr>
            <b/>
            <sz val="10"/>
            <color indexed="81"/>
            <rFont val="MS P ゴシック"/>
            <family val="3"/>
            <charset val="128"/>
          </rPr>
          <t>数式が入ってるのでさわらないでください。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河野</author>
    <author>牧野</author>
  </authors>
  <commentList>
    <comment ref="A1" authorId="0" shapeId="0" xr:uid="{00000000-0006-0000-0400-000001000000}">
      <text>
        <r>
          <rPr>
            <sz val="10"/>
            <color indexed="81"/>
            <rFont val="ＭＳ Ｐゴシック"/>
            <family val="3"/>
            <charset val="128"/>
          </rPr>
          <t xml:space="preserve">
</t>
        </r>
        <r>
          <rPr>
            <sz val="10"/>
            <color indexed="10"/>
            <rFont val="ＭＳ Ｐゴシック"/>
            <family val="3"/>
            <charset val="128"/>
          </rPr>
          <t>【契約外】の請求書です。
契約・追加は【A】請求を使用。</t>
        </r>
      </text>
    </comment>
    <comment ref="T1" authorId="1" shapeId="0" xr:uid="{DF5D63E9-7778-4580-B733-965BAD39A1CC}">
      <text>
        <r>
          <rPr>
            <b/>
            <sz val="10"/>
            <color indexed="81"/>
            <rFont val="MS P ゴシック"/>
            <family val="3"/>
            <charset val="128"/>
          </rPr>
          <t>タブの合計が計算されるようになっているのでさわらないでください。</t>
        </r>
      </text>
    </comment>
    <comment ref="A31" authorId="0" shapeId="0" xr:uid="{7D3BBD40-A4DB-410C-8EED-4ACDDE28D786}">
      <text>
        <r>
          <rPr>
            <sz val="10"/>
            <color indexed="81"/>
            <rFont val="ＭＳ Ｐゴシック"/>
            <family val="3"/>
            <charset val="128"/>
          </rPr>
          <t xml:space="preserve">
</t>
        </r>
        <r>
          <rPr>
            <sz val="10"/>
            <color indexed="10"/>
            <rFont val="ＭＳ Ｐゴシック"/>
            <family val="3"/>
            <charset val="128"/>
          </rPr>
          <t>【契約外】の請求書です。
契約・追加は【A】請求を使用。</t>
        </r>
      </text>
    </comment>
    <comment ref="A61" authorId="0" shapeId="0" xr:uid="{C0223ACD-F86E-4A36-9394-6D43A5F59B01}">
      <text>
        <r>
          <rPr>
            <sz val="10"/>
            <color indexed="81"/>
            <rFont val="ＭＳ Ｐゴシック"/>
            <family val="3"/>
            <charset val="128"/>
          </rPr>
          <t xml:space="preserve">
</t>
        </r>
        <r>
          <rPr>
            <sz val="10"/>
            <color indexed="10"/>
            <rFont val="ＭＳ Ｐゴシック"/>
            <family val="3"/>
            <charset val="128"/>
          </rPr>
          <t>【契約外】の請求書です。
契約・追加は【A】請求を使用。</t>
        </r>
      </text>
    </comment>
    <comment ref="A91" authorId="0" shapeId="0" xr:uid="{DF64C719-F645-46EE-93CE-9C7B0F937303}">
      <text>
        <r>
          <rPr>
            <sz val="10"/>
            <color indexed="81"/>
            <rFont val="ＭＳ Ｐゴシック"/>
            <family val="3"/>
            <charset val="128"/>
          </rPr>
          <t xml:space="preserve">
</t>
        </r>
        <r>
          <rPr>
            <sz val="10"/>
            <color indexed="10"/>
            <rFont val="ＭＳ Ｐゴシック"/>
            <family val="3"/>
            <charset val="128"/>
          </rPr>
          <t>【契約外】の請求書です。
契約・追加は【A】請求を使用。</t>
        </r>
      </text>
    </comment>
    <comment ref="A121" authorId="0" shapeId="0" xr:uid="{D4A59EE0-E589-44DF-B3E1-80586D4FA3C6}">
      <text>
        <r>
          <rPr>
            <sz val="10"/>
            <color indexed="81"/>
            <rFont val="ＭＳ Ｐゴシック"/>
            <family val="3"/>
            <charset val="128"/>
          </rPr>
          <t xml:space="preserve">
</t>
        </r>
        <r>
          <rPr>
            <sz val="10"/>
            <color indexed="10"/>
            <rFont val="ＭＳ Ｐゴシック"/>
            <family val="3"/>
            <charset val="128"/>
          </rPr>
          <t>【契約外】の請求書です。
契約・追加は【A】請求を使用。</t>
        </r>
      </text>
    </comment>
    <comment ref="A151" authorId="0" shapeId="0" xr:uid="{7C5B6EBA-C9F6-45E8-B2F9-52D310D61208}">
      <text>
        <r>
          <rPr>
            <sz val="10"/>
            <color indexed="81"/>
            <rFont val="ＭＳ Ｐゴシック"/>
            <family val="3"/>
            <charset val="128"/>
          </rPr>
          <t xml:space="preserve">
</t>
        </r>
        <r>
          <rPr>
            <sz val="10"/>
            <color indexed="10"/>
            <rFont val="ＭＳ Ｐゴシック"/>
            <family val="3"/>
            <charset val="128"/>
          </rPr>
          <t>【契約外】の請求書です。
契約・追加は【A】請求を使用。</t>
        </r>
      </text>
    </comment>
    <comment ref="A181" authorId="0" shapeId="0" xr:uid="{BB03DC41-BAE8-4130-ABE5-5BA0DA53780A}">
      <text>
        <r>
          <rPr>
            <sz val="10"/>
            <color indexed="81"/>
            <rFont val="ＭＳ Ｐゴシック"/>
            <family val="3"/>
            <charset val="128"/>
          </rPr>
          <t xml:space="preserve">
</t>
        </r>
        <r>
          <rPr>
            <sz val="10"/>
            <color indexed="10"/>
            <rFont val="ＭＳ Ｐゴシック"/>
            <family val="3"/>
            <charset val="128"/>
          </rPr>
          <t>【契約外】の請求書です。
契約・追加は【A】請求を使用。</t>
        </r>
      </text>
    </comment>
    <comment ref="A211" authorId="0" shapeId="0" xr:uid="{7CB2B449-F759-42C8-A6F8-8E27111621EF}">
      <text>
        <r>
          <rPr>
            <sz val="10"/>
            <color indexed="81"/>
            <rFont val="ＭＳ Ｐゴシック"/>
            <family val="3"/>
            <charset val="128"/>
          </rPr>
          <t xml:space="preserve">
</t>
        </r>
        <r>
          <rPr>
            <sz val="10"/>
            <color indexed="10"/>
            <rFont val="ＭＳ Ｐゴシック"/>
            <family val="3"/>
            <charset val="128"/>
          </rPr>
          <t>【契約外】の請求書です。
契約・追加は【A】請求を使用。</t>
        </r>
      </text>
    </comment>
    <comment ref="A241" authorId="0" shapeId="0" xr:uid="{AC125865-5AAC-4DF3-9910-A2F0CE46B454}">
      <text>
        <r>
          <rPr>
            <sz val="10"/>
            <color indexed="81"/>
            <rFont val="ＭＳ Ｐゴシック"/>
            <family val="3"/>
            <charset val="128"/>
          </rPr>
          <t xml:space="preserve">
</t>
        </r>
        <r>
          <rPr>
            <sz val="10"/>
            <color indexed="10"/>
            <rFont val="ＭＳ Ｐゴシック"/>
            <family val="3"/>
            <charset val="128"/>
          </rPr>
          <t>【契約外】の請求書です。
契約・追加は【A】請求を使用。</t>
        </r>
      </text>
    </comment>
    <comment ref="A271" authorId="0" shapeId="0" xr:uid="{A68AFB01-31A8-4A2B-8BBC-A7C4AE99100C}">
      <text>
        <r>
          <rPr>
            <sz val="10"/>
            <color indexed="81"/>
            <rFont val="ＭＳ Ｐゴシック"/>
            <family val="3"/>
            <charset val="128"/>
          </rPr>
          <t xml:space="preserve">
</t>
        </r>
        <r>
          <rPr>
            <sz val="10"/>
            <color indexed="10"/>
            <rFont val="ＭＳ Ｐゴシック"/>
            <family val="3"/>
            <charset val="128"/>
          </rPr>
          <t>【契約外】の請求書です。
契約・追加は【A】請求を使用。</t>
        </r>
      </text>
    </comment>
    <comment ref="A301" authorId="0" shapeId="0" xr:uid="{06B07FAE-6075-4284-A440-C845BFFD4896}">
      <text>
        <r>
          <rPr>
            <sz val="10"/>
            <color indexed="81"/>
            <rFont val="ＭＳ Ｐゴシック"/>
            <family val="3"/>
            <charset val="128"/>
          </rPr>
          <t xml:space="preserve">
</t>
        </r>
        <r>
          <rPr>
            <sz val="10"/>
            <color indexed="10"/>
            <rFont val="ＭＳ Ｐゴシック"/>
            <family val="3"/>
            <charset val="128"/>
          </rPr>
          <t>【契約外】の請求書です。
契約・追加は【A】請求を使用。</t>
        </r>
      </text>
    </comment>
    <comment ref="A331" authorId="0" shapeId="0" xr:uid="{4A089DA0-3420-42A3-A35D-F4299D1C2010}">
      <text>
        <r>
          <rPr>
            <sz val="10"/>
            <color indexed="81"/>
            <rFont val="ＭＳ Ｐゴシック"/>
            <family val="3"/>
            <charset val="128"/>
          </rPr>
          <t xml:space="preserve">
</t>
        </r>
        <r>
          <rPr>
            <sz val="10"/>
            <color indexed="10"/>
            <rFont val="ＭＳ Ｐゴシック"/>
            <family val="3"/>
            <charset val="128"/>
          </rPr>
          <t>【契約外】の請求書です。
契約・追加は【A】請求を使用。</t>
        </r>
      </text>
    </comment>
    <comment ref="A361" authorId="0" shapeId="0" xr:uid="{60DB04F2-708A-4695-B76D-069C4B264678}">
      <text>
        <r>
          <rPr>
            <sz val="10"/>
            <color indexed="81"/>
            <rFont val="ＭＳ Ｐゴシック"/>
            <family val="3"/>
            <charset val="128"/>
          </rPr>
          <t xml:space="preserve">
</t>
        </r>
        <r>
          <rPr>
            <sz val="10"/>
            <color indexed="10"/>
            <rFont val="ＭＳ Ｐゴシック"/>
            <family val="3"/>
            <charset val="128"/>
          </rPr>
          <t>【契約外】の請求書です。
契約・追加は【A】請求を使用。</t>
        </r>
      </text>
    </comment>
    <comment ref="A391" authorId="0" shapeId="0" xr:uid="{B78AF1CA-773E-4E9F-B514-C896BA7FB5EC}">
      <text>
        <r>
          <rPr>
            <sz val="10"/>
            <color indexed="81"/>
            <rFont val="ＭＳ Ｐゴシック"/>
            <family val="3"/>
            <charset val="128"/>
          </rPr>
          <t xml:space="preserve">
</t>
        </r>
        <r>
          <rPr>
            <sz val="10"/>
            <color indexed="10"/>
            <rFont val="ＭＳ Ｐゴシック"/>
            <family val="3"/>
            <charset val="128"/>
          </rPr>
          <t>【契約外】の請求書です。
契約・追加は【A】請求を使用。</t>
        </r>
      </text>
    </comment>
    <comment ref="A421" authorId="0" shapeId="0" xr:uid="{B1CF9A35-81D4-4FB9-9C5F-1AB5301C24AA}">
      <text>
        <r>
          <rPr>
            <sz val="10"/>
            <color indexed="81"/>
            <rFont val="ＭＳ Ｐゴシック"/>
            <family val="3"/>
            <charset val="128"/>
          </rPr>
          <t xml:space="preserve">
</t>
        </r>
        <r>
          <rPr>
            <sz val="10"/>
            <color indexed="10"/>
            <rFont val="ＭＳ Ｐゴシック"/>
            <family val="3"/>
            <charset val="128"/>
          </rPr>
          <t>【契約外】の請求書です。
契約・追加は【A】請求を使用。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河野</author>
  </authors>
  <commentList>
    <comment ref="AH4" authorId="0" shapeId="0" xr:uid="{00000000-0006-0000-0600-000002000000}">
      <text>
        <r>
          <rPr>
            <sz val="10"/>
            <color indexed="81"/>
            <rFont val="ＭＳ Ｐゴシック"/>
            <family val="3"/>
            <charset val="128"/>
          </rPr>
          <t>21日の時は記載しない</t>
        </r>
      </text>
    </comment>
    <comment ref="AH33" authorId="0" shapeId="0" xr:uid="{2F0A8953-9E9E-4788-A6E1-FB1494B7CCCB}">
      <text>
        <r>
          <rPr>
            <sz val="10"/>
            <color indexed="81"/>
            <rFont val="ＭＳ Ｐゴシック"/>
            <family val="3"/>
            <charset val="128"/>
          </rPr>
          <t>21日の時は記載しない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河野</author>
  </authors>
  <commentList>
    <comment ref="D14" authorId="0" shapeId="0" xr:uid="{AEBBFDEC-F1A2-4796-B29C-5B1DCA875977}">
      <text>
        <r>
          <rPr>
            <b/>
            <sz val="24"/>
            <color indexed="81"/>
            <rFont val="ＭＳ Ｐゴシック"/>
            <family val="3"/>
            <charset val="128"/>
          </rPr>
          <t>入力例</t>
        </r>
      </text>
    </comment>
    <comment ref="K25" authorId="0" shapeId="0" xr:uid="{FB2D3BAA-9D05-41E5-81C7-F0A6EB0FD659}">
      <text>
        <r>
          <rPr>
            <b/>
            <sz val="18"/>
            <color indexed="10"/>
            <rFont val="ＭＳ Ｐゴシック"/>
            <family val="3"/>
            <charset val="128"/>
          </rPr>
          <t>×㍿
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河野</author>
    <author>牧野</author>
  </authors>
  <commentList>
    <comment ref="A1" authorId="0" shapeId="0" xr:uid="{46EF8AC0-14DD-447E-91FB-BC637E13FABA}">
      <text>
        <r>
          <rPr>
            <sz val="10"/>
            <color indexed="81"/>
            <rFont val="ＭＳ Ｐゴシック"/>
            <family val="3"/>
            <charset val="128"/>
          </rPr>
          <t xml:space="preserve">
</t>
        </r>
        <r>
          <rPr>
            <sz val="10"/>
            <color indexed="10"/>
            <rFont val="ＭＳ Ｐゴシック"/>
            <family val="3"/>
            <charset val="128"/>
          </rPr>
          <t>【契約専用】の請求書です。
（追加契約含む）
常用は【B】請求を使用。</t>
        </r>
      </text>
    </comment>
    <comment ref="F5" authorId="0" shapeId="0" xr:uid="{F91CBB16-71CF-4D58-A986-A9993AB19253}">
      <text>
        <r>
          <rPr>
            <sz val="10"/>
            <color indexed="81"/>
            <rFont val="ＭＳ Ｐゴシック"/>
            <family val="3"/>
            <charset val="128"/>
          </rPr>
          <t xml:space="preserve">
注文書№を必ず記入</t>
        </r>
      </text>
    </comment>
    <comment ref="C12" authorId="0" shapeId="0" xr:uid="{036D5913-9DFB-4A15-9E1A-30F30F1B6457}">
      <text>
        <r>
          <rPr>
            <sz val="10"/>
            <color indexed="81"/>
            <rFont val="ＭＳ Ｐゴシック"/>
            <family val="3"/>
            <charset val="128"/>
          </rPr>
          <t xml:space="preserve">
契約金額を記入
追加は都度別紙へ記入</t>
        </r>
      </text>
    </comment>
    <comment ref="K19" authorId="1" shapeId="0" xr:uid="{35271D73-3D10-46C2-95FD-A8809DB2D6FD}">
      <text>
        <r>
          <rPr>
            <b/>
            <sz val="10"/>
            <color indexed="81"/>
            <rFont val="MS P ゴシック"/>
            <family val="3"/>
            <charset val="128"/>
          </rPr>
          <t>数式が入ってるのでさわらないでください。</t>
        </r>
      </text>
    </comment>
    <comment ref="F29" authorId="0" shapeId="0" xr:uid="{8974222C-53A6-451D-B6DB-14CD0441A7EC}">
      <text>
        <r>
          <rPr>
            <b/>
            <sz val="24"/>
            <color indexed="81"/>
            <rFont val="ＭＳ Ｐゴシック"/>
            <family val="3"/>
            <charset val="128"/>
          </rPr>
          <t>入力例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河野</author>
    <author>牧野</author>
  </authors>
  <commentList>
    <comment ref="A1" authorId="0" shapeId="0" xr:uid="{D62F5C0D-6390-47A3-B30D-01119F911B25}">
      <text>
        <r>
          <rPr>
            <sz val="10"/>
            <color indexed="81"/>
            <rFont val="ＭＳ Ｐゴシック"/>
            <family val="3"/>
            <charset val="128"/>
          </rPr>
          <t xml:space="preserve">
</t>
        </r>
        <r>
          <rPr>
            <sz val="10"/>
            <color indexed="10"/>
            <rFont val="ＭＳ Ｐゴシック"/>
            <family val="3"/>
            <charset val="128"/>
          </rPr>
          <t>【契約専用】の請求書です。
（追加契約含む）
常用は【B】請求を使用。</t>
        </r>
      </text>
    </comment>
    <comment ref="F5" authorId="0" shapeId="0" xr:uid="{E71E12C9-E67A-4EEF-8E01-553435F3651F}">
      <text>
        <r>
          <rPr>
            <sz val="10"/>
            <color indexed="81"/>
            <rFont val="ＭＳ Ｐゴシック"/>
            <family val="3"/>
            <charset val="128"/>
          </rPr>
          <t xml:space="preserve">
注文書№を必ず記入</t>
        </r>
      </text>
    </comment>
    <comment ref="C12" authorId="0" shapeId="0" xr:uid="{EE205299-20CF-4191-9DD2-CD02FB90B241}">
      <text>
        <r>
          <rPr>
            <sz val="10"/>
            <color indexed="81"/>
            <rFont val="ＭＳ Ｐゴシック"/>
            <family val="3"/>
            <charset val="128"/>
          </rPr>
          <t xml:space="preserve">
契約金額を記入
追加は都度別紙へ記入
金額未定は未定を記入</t>
        </r>
      </text>
    </comment>
    <comment ref="K27" authorId="1" shapeId="0" xr:uid="{7138B3B2-4C61-4D86-973A-EB507D5FCE10}">
      <text>
        <r>
          <rPr>
            <b/>
            <sz val="10"/>
            <color indexed="81"/>
            <rFont val="MS P ゴシック"/>
            <family val="3"/>
            <charset val="128"/>
          </rPr>
          <t>数式が入ってるのでさわらないでください。</t>
        </r>
      </text>
    </comment>
    <comment ref="F29" authorId="0" shapeId="0" xr:uid="{AE0BA9ED-D6B0-4B18-8394-4D07D95FAC62}">
      <text>
        <r>
          <rPr>
            <b/>
            <sz val="24"/>
            <color indexed="81"/>
            <rFont val="ＭＳ Ｐゴシック"/>
            <family val="3"/>
            <charset val="128"/>
          </rPr>
          <t>入力例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河野</author>
  </authors>
  <commentList>
    <comment ref="A1" authorId="0" shapeId="0" xr:uid="{4727DDE6-8991-4150-9AB9-6CC738F9EDA4}">
      <text>
        <r>
          <rPr>
            <sz val="10"/>
            <color indexed="81"/>
            <rFont val="ＭＳ Ｐゴシック"/>
            <family val="3"/>
            <charset val="128"/>
          </rPr>
          <t xml:space="preserve">
</t>
        </r>
        <r>
          <rPr>
            <sz val="10"/>
            <color indexed="10"/>
            <rFont val="ＭＳ Ｐゴシック"/>
            <family val="3"/>
            <charset val="128"/>
          </rPr>
          <t>【契約外】の請求書です。
契約・追加は【A】請求を使用。</t>
        </r>
      </text>
    </comment>
    <comment ref="F5" authorId="0" shapeId="0" xr:uid="{909BDF4E-2523-487D-A811-C726FD968A8E}">
      <text>
        <r>
          <rPr>
            <sz val="10"/>
            <color indexed="81"/>
            <rFont val="ＭＳ Ｐゴシック"/>
            <family val="3"/>
            <charset val="128"/>
          </rPr>
          <t xml:space="preserve">
注文書№を必ず記入
（契約現場の常用の場合）</t>
        </r>
      </text>
    </comment>
    <comment ref="F9" authorId="0" shapeId="0" xr:uid="{DD346A31-94C3-4544-9393-30E3326C0596}">
      <text>
        <r>
          <rPr>
            <sz val="10"/>
            <color indexed="81"/>
            <rFont val="ＭＳ Ｐゴシック"/>
            <family val="3"/>
            <charset val="128"/>
          </rPr>
          <t xml:space="preserve">
現場名を必ず記入
（契約現場の常用の場合）</t>
        </r>
      </text>
    </comment>
    <comment ref="B19" authorId="0" shapeId="0" xr:uid="{8C0515FC-113B-400A-96AA-F81754BABE3B}">
      <text>
        <r>
          <rPr>
            <sz val="10"/>
            <color indexed="81"/>
            <rFont val="ＭＳ Ｐゴシック"/>
            <family val="3"/>
            <charset val="128"/>
          </rPr>
          <t xml:space="preserve">
応援の時は常用・応援明細の合計をまとめて記入。</t>
        </r>
      </text>
    </comment>
    <comment ref="F29" authorId="0" shapeId="0" xr:uid="{3843AC63-AFAB-4598-926B-0136D7034B9F}">
      <text>
        <r>
          <rPr>
            <b/>
            <sz val="24"/>
            <color indexed="81"/>
            <rFont val="ＭＳ Ｐゴシック"/>
            <family val="3"/>
            <charset val="128"/>
          </rPr>
          <t>入力例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河野</author>
  </authors>
  <commentList>
    <comment ref="AH4" authorId="0" shapeId="0" xr:uid="{00000000-0006-0000-0B00-000003000000}">
      <text>
        <r>
          <rPr>
            <b/>
            <sz val="10"/>
            <color indexed="81"/>
            <rFont val="ＭＳ Ｐゴシック"/>
            <family val="3"/>
            <charset val="128"/>
          </rPr>
          <t>広正建設:</t>
        </r>
        <r>
          <rPr>
            <sz val="10"/>
            <color indexed="81"/>
            <rFont val="ＭＳ Ｐゴシック"/>
            <family val="3"/>
            <charset val="128"/>
          </rPr>
          <t xml:space="preserve">
21日の時は入力しない</t>
        </r>
      </text>
    </comment>
    <comment ref="M32" authorId="0" shapeId="0" xr:uid="{00000000-0006-0000-0B00-000004000000}">
      <text>
        <r>
          <rPr>
            <b/>
            <sz val="24"/>
            <color indexed="81"/>
            <rFont val="ＭＳ Ｐゴシック"/>
            <family val="3"/>
            <charset val="128"/>
          </rPr>
          <t xml:space="preserve"> 入力例</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<sst xmlns="http://schemas.openxmlformats.org/spreadsheetml/2006/main" count="1973" uniqueCount="113">
  <si>
    <t>Ａ</t>
  </si>
  <si>
    <t>Ｂ</t>
  </si>
  <si>
    <t>Ｃ</t>
  </si>
  <si>
    <t>Ａ-Ｂ-Ｃ</t>
  </si>
  <si>
    <t>ご請求金額</t>
  </si>
  <si>
    <t>No.</t>
  </si>
  <si>
    <t>FAX</t>
    <phoneticPr fontId="1"/>
  </si>
  <si>
    <t>TEL</t>
    <phoneticPr fontId="1"/>
  </si>
  <si>
    <t>計</t>
    <rPh sb="0" eb="1">
      <t>ケイ</t>
    </rPh>
    <phoneticPr fontId="4"/>
  </si>
  <si>
    <t>人工</t>
    <rPh sb="0" eb="1">
      <t>ニン</t>
    </rPh>
    <rPh sb="1" eb="2">
      <t>コウ</t>
    </rPh>
    <phoneticPr fontId="4"/>
  </si>
  <si>
    <t>合計金額</t>
    <rPh sb="0" eb="2">
      <t>ゴウケイ</t>
    </rPh>
    <rPh sb="2" eb="4">
      <t>キンガク</t>
    </rPh>
    <phoneticPr fontId="1"/>
  </si>
  <si>
    <t>消費税額</t>
    <rPh sb="0" eb="3">
      <t>ショウヒゼイ</t>
    </rPh>
    <rPh sb="3" eb="4">
      <t>ガク</t>
    </rPh>
    <phoneticPr fontId="1"/>
  </si>
  <si>
    <t>上記のとおりご請求申し上げます。</t>
    <rPh sb="0" eb="2">
      <t>ジョウキ</t>
    </rPh>
    <rPh sb="7" eb="9">
      <t>セイキュウ</t>
    </rPh>
    <rPh sb="9" eb="10">
      <t>モウ</t>
    </rPh>
    <rPh sb="11" eb="12">
      <t>ア</t>
    </rPh>
    <phoneticPr fontId="1"/>
  </si>
  <si>
    <t>振込先</t>
    <rPh sb="0" eb="2">
      <t>フリコミ</t>
    </rPh>
    <rPh sb="2" eb="3">
      <t>サキ</t>
    </rPh>
    <phoneticPr fontId="1"/>
  </si>
  <si>
    <t>　税込請求金額　   　　</t>
    <rPh sb="1" eb="3">
      <t>ゼイコミ</t>
    </rPh>
    <rPh sb="3" eb="5">
      <t>セイキュウ</t>
    </rPh>
    <rPh sb="5" eb="7">
      <t>キンガク</t>
    </rPh>
    <phoneticPr fontId="1"/>
  </si>
  <si>
    <t>会社名</t>
    <rPh sb="0" eb="3">
      <t>カイシャメイ</t>
    </rPh>
    <phoneticPr fontId="1"/>
  </si>
  <si>
    <t>住所</t>
    <rPh sb="0" eb="2">
      <t>ジュウショ</t>
    </rPh>
    <phoneticPr fontId="1"/>
  </si>
  <si>
    <t>郵便番号</t>
    <rPh sb="0" eb="4">
      <t>ユウビンバンゴウ</t>
    </rPh>
    <phoneticPr fontId="1"/>
  </si>
  <si>
    <t>TEL番号</t>
    <rPh sb="3" eb="5">
      <t>バンゴウ</t>
    </rPh>
    <phoneticPr fontId="1"/>
  </si>
  <si>
    <t>FAX番号</t>
    <rPh sb="3" eb="5">
      <t>バンゴウ</t>
    </rPh>
    <phoneticPr fontId="1"/>
  </si>
  <si>
    <t>金融機関名</t>
    <rPh sb="0" eb="2">
      <t>キンユウ</t>
    </rPh>
    <rPh sb="2" eb="4">
      <t>キカン</t>
    </rPh>
    <rPh sb="4" eb="5">
      <t>メイ</t>
    </rPh>
    <phoneticPr fontId="1"/>
  </si>
  <si>
    <t>支店名</t>
    <rPh sb="0" eb="3">
      <t>シテンメイ</t>
    </rPh>
    <phoneticPr fontId="1"/>
  </si>
  <si>
    <t>普通・当座</t>
    <rPh sb="0" eb="2">
      <t>フツウ</t>
    </rPh>
    <rPh sb="3" eb="5">
      <t>トウザ</t>
    </rPh>
    <phoneticPr fontId="1"/>
  </si>
  <si>
    <t>口座番号</t>
    <rPh sb="0" eb="2">
      <t>コウザ</t>
    </rPh>
    <rPh sb="2" eb="4">
      <t>バンゴウ</t>
    </rPh>
    <phoneticPr fontId="1"/>
  </si>
  <si>
    <t>口座名義人</t>
    <rPh sb="0" eb="2">
      <t>コウザ</t>
    </rPh>
    <rPh sb="2" eb="4">
      <t>メイギ</t>
    </rPh>
    <rPh sb="4" eb="5">
      <t>ニン</t>
    </rPh>
    <phoneticPr fontId="1"/>
  </si>
  <si>
    <t>作業所名</t>
    <phoneticPr fontId="1"/>
  </si>
  <si>
    <t>人工</t>
    <rPh sb="0" eb="1">
      <t>ニン</t>
    </rPh>
    <rPh sb="1" eb="2">
      <t>コウ</t>
    </rPh>
    <phoneticPr fontId="1"/>
  </si>
  <si>
    <t>人工</t>
    <rPh sb="0" eb="2">
      <t>ニンク</t>
    </rPh>
    <phoneticPr fontId="1"/>
  </si>
  <si>
    <t>（</t>
    <phoneticPr fontId="1"/>
  </si>
  <si>
    <t xml:space="preserve"> ～</t>
    <phoneticPr fontId="1"/>
  </si>
  <si>
    <t>）</t>
    <phoneticPr fontId="1"/>
  </si>
  <si>
    <t>株式会社　○×組</t>
    <rPh sb="0" eb="2">
      <t>カブシキ</t>
    </rPh>
    <rPh sb="2" eb="4">
      <t>カイシャ</t>
    </rPh>
    <rPh sb="7" eb="8">
      <t>クミ</t>
    </rPh>
    <phoneticPr fontId="1"/>
  </si>
  <si>
    <t>担当印</t>
    <rPh sb="0" eb="2">
      <t>タントウ</t>
    </rPh>
    <rPh sb="2" eb="3">
      <t>イン</t>
    </rPh>
    <phoneticPr fontId="1"/>
  </si>
  <si>
    <t>締切</t>
    <rPh sb="0" eb="2">
      <t>シメキリ</t>
    </rPh>
    <phoneticPr fontId="1"/>
  </si>
  <si>
    <t>架け</t>
    <rPh sb="0" eb="1">
      <t>カ</t>
    </rPh>
    <phoneticPr fontId="1"/>
  </si>
  <si>
    <t>御中</t>
    <rPh sb="0" eb="2">
      <t>オンチュウ</t>
    </rPh>
    <phoneticPr fontId="1"/>
  </si>
  <si>
    <t>会社名</t>
    <rPh sb="0" eb="2">
      <t>カイシャ</t>
    </rPh>
    <rPh sb="2" eb="3">
      <t>メイ</t>
    </rPh>
    <phoneticPr fontId="1"/>
  </si>
  <si>
    <t>下記の通りご請求申し上げます。</t>
    <rPh sb="0" eb="2">
      <t>カキ</t>
    </rPh>
    <rPh sb="3" eb="4">
      <t>トオ</t>
    </rPh>
    <rPh sb="6" eb="8">
      <t>セイキュウ</t>
    </rPh>
    <rPh sb="8" eb="9">
      <t>モウ</t>
    </rPh>
    <rPh sb="10" eb="11">
      <t>ア</t>
    </rPh>
    <phoneticPr fontId="1"/>
  </si>
  <si>
    <t>注文書№</t>
    <rPh sb="0" eb="3">
      <t>チュウモンショ</t>
    </rPh>
    <phoneticPr fontId="1"/>
  </si>
  <si>
    <t>住所    〒</t>
    <rPh sb="0" eb="2">
      <t>ジュウショ</t>
    </rPh>
    <phoneticPr fontId="1"/>
  </si>
  <si>
    <t>536-0008</t>
    <phoneticPr fontId="1"/>
  </si>
  <si>
    <t>当月請求金額</t>
    <rPh sb="0" eb="2">
      <t>トウゲツ</t>
    </rPh>
    <rPh sb="2" eb="4">
      <t>セイキュウ</t>
    </rPh>
    <rPh sb="4" eb="6">
      <t>キンガク</t>
    </rPh>
    <phoneticPr fontId="1"/>
  </si>
  <si>
    <t>現場名</t>
    <rPh sb="0" eb="2">
      <t>ゲンバ</t>
    </rPh>
    <rPh sb="2" eb="3">
      <t>メイ</t>
    </rPh>
    <phoneticPr fontId="1"/>
  </si>
  <si>
    <t>請負金額</t>
    <rPh sb="0" eb="2">
      <t>ウケオイ</t>
    </rPh>
    <rPh sb="2" eb="4">
      <t>キンガク</t>
    </rPh>
    <phoneticPr fontId="1"/>
  </si>
  <si>
    <t>前回までの</t>
    <rPh sb="0" eb="2">
      <t>ゼンカイ</t>
    </rPh>
    <phoneticPr fontId="1"/>
  </si>
  <si>
    <t>今回の</t>
    <rPh sb="0" eb="2">
      <t>コンカイ</t>
    </rPh>
    <phoneticPr fontId="1"/>
  </si>
  <si>
    <t>差引残額</t>
    <rPh sb="0" eb="2">
      <t>サシヒキ</t>
    </rPh>
    <rPh sb="2" eb="4">
      <t>ザンガク</t>
    </rPh>
    <phoneticPr fontId="1"/>
  </si>
  <si>
    <t>備考</t>
    <rPh sb="0" eb="2">
      <t>ビコウ</t>
    </rPh>
    <phoneticPr fontId="1"/>
  </si>
  <si>
    <t>名　　　　　　称</t>
    <rPh sb="0" eb="1">
      <t>ナ</t>
    </rPh>
    <rPh sb="7" eb="8">
      <t>ショウ</t>
    </rPh>
    <phoneticPr fontId="1"/>
  </si>
  <si>
    <t>仕　　　　　　様</t>
    <rPh sb="0" eb="1">
      <t>ツカ</t>
    </rPh>
    <rPh sb="7" eb="8">
      <t>サマ</t>
    </rPh>
    <phoneticPr fontId="1"/>
  </si>
  <si>
    <t>数　量</t>
    <rPh sb="0" eb="1">
      <t>スウ</t>
    </rPh>
    <rPh sb="2" eb="3">
      <t>リョウ</t>
    </rPh>
    <phoneticPr fontId="1"/>
  </si>
  <si>
    <t>呼　称</t>
    <rPh sb="0" eb="1">
      <t>コ</t>
    </rPh>
    <rPh sb="2" eb="3">
      <t>ショウ</t>
    </rPh>
    <phoneticPr fontId="1"/>
  </si>
  <si>
    <t>単　価</t>
    <rPh sb="0" eb="1">
      <t>タン</t>
    </rPh>
    <rPh sb="2" eb="3">
      <t>アタイ</t>
    </rPh>
    <phoneticPr fontId="1"/>
  </si>
  <si>
    <t>金　　　　　　額</t>
    <rPh sb="0" eb="1">
      <t>キン</t>
    </rPh>
    <rPh sb="7" eb="8">
      <t>ガク</t>
    </rPh>
    <phoneticPr fontId="1"/>
  </si>
  <si>
    <t>備　考</t>
    <rPh sb="0" eb="1">
      <t>ソナエ</t>
    </rPh>
    <rPh sb="2" eb="3">
      <t>コウ</t>
    </rPh>
    <phoneticPr fontId="1"/>
  </si>
  <si>
    <t>計</t>
    <rPh sb="0" eb="1">
      <t>ケイ</t>
    </rPh>
    <phoneticPr fontId="1"/>
  </si>
  <si>
    <t>消　　　費　　　税</t>
    <rPh sb="0" eb="1">
      <t>ケ</t>
    </rPh>
    <rPh sb="4" eb="5">
      <t>ヒ</t>
    </rPh>
    <rPh sb="8" eb="9">
      <t>ゼイ</t>
    </rPh>
    <phoneticPr fontId="1"/>
  </si>
  <si>
    <t>　合                      計</t>
    <rPh sb="1" eb="2">
      <t>アイ</t>
    </rPh>
    <rPh sb="24" eb="25">
      <t>ケイ</t>
    </rPh>
    <phoneticPr fontId="1"/>
  </si>
  <si>
    <t>式</t>
    <rPh sb="0" eb="1">
      <t>シキ</t>
    </rPh>
    <phoneticPr fontId="1"/>
  </si>
  <si>
    <t>内金として</t>
    <rPh sb="0" eb="2">
      <t>ウチキン</t>
    </rPh>
    <phoneticPr fontId="1"/>
  </si>
  <si>
    <t>例）　足場仮設工事</t>
    <rPh sb="0" eb="1">
      <t>レイ</t>
    </rPh>
    <rPh sb="3" eb="5">
      <t>アシバ</t>
    </rPh>
    <rPh sb="5" eb="7">
      <t>カセツ</t>
    </rPh>
    <rPh sb="7" eb="9">
      <t>コウジ</t>
    </rPh>
    <phoneticPr fontId="1"/>
  </si>
  <si>
    <t>請 求 明 細 書（ 契約用 ）【 Ａ 】</t>
    <rPh sb="0" eb="1">
      <t>ショウ</t>
    </rPh>
    <rPh sb="2" eb="3">
      <t>モトム</t>
    </rPh>
    <rPh sb="4" eb="5">
      <t>メイ</t>
    </rPh>
    <rPh sb="6" eb="7">
      <t>ホソ</t>
    </rPh>
    <rPh sb="8" eb="9">
      <t>ショ</t>
    </rPh>
    <rPh sb="11" eb="13">
      <t>ケイヤク</t>
    </rPh>
    <rPh sb="13" eb="14">
      <t>ヨウ</t>
    </rPh>
    <phoneticPr fontId="1"/>
  </si>
  <si>
    <t>請 求 明 細 書（ 契約外 ）【 Ｂ 】</t>
    <rPh sb="0" eb="1">
      <t>ショウ</t>
    </rPh>
    <rPh sb="2" eb="3">
      <t>モトム</t>
    </rPh>
    <rPh sb="4" eb="5">
      <t>メイ</t>
    </rPh>
    <rPh sb="6" eb="7">
      <t>ホソ</t>
    </rPh>
    <rPh sb="8" eb="9">
      <t>ショ</t>
    </rPh>
    <rPh sb="11" eb="13">
      <t>ケイヤク</t>
    </rPh>
    <rPh sb="13" eb="14">
      <t>ガイ</t>
    </rPh>
    <phoneticPr fontId="1"/>
  </si>
  <si>
    <t>常用作業</t>
    <rPh sb="0" eb="2">
      <t>ジョウヨウ</t>
    </rPh>
    <rPh sb="2" eb="4">
      <t>サギョウ</t>
    </rPh>
    <phoneticPr fontId="1"/>
  </si>
  <si>
    <t>日付</t>
    <rPh sb="0" eb="2">
      <t>ヒヅケ</t>
    </rPh>
    <phoneticPr fontId="4"/>
  </si>
  <si>
    <t>会社名</t>
    <rPh sb="0" eb="3">
      <t>カイシャメイ</t>
    </rPh>
    <phoneticPr fontId="4"/>
  </si>
  <si>
    <t>株式会社 ○×組</t>
    <rPh sb="7" eb="8">
      <t>グミ</t>
    </rPh>
    <phoneticPr fontId="1"/>
  </si>
  <si>
    <t>常用・応援明細</t>
    <rPh sb="0" eb="2">
      <t>ジョウヨウ</t>
    </rPh>
    <rPh sb="3" eb="5">
      <t>オウエン</t>
    </rPh>
    <rPh sb="5" eb="7">
      <t>メイサイ</t>
    </rPh>
    <phoneticPr fontId="1"/>
  </si>
  <si>
    <t>日付</t>
    <rPh sb="0" eb="2">
      <t>ヒヅケ</t>
    </rPh>
    <phoneticPr fontId="1"/>
  </si>
  <si>
    <t>（</t>
    <phoneticPr fontId="1"/>
  </si>
  <si>
    <t xml:space="preserve"> ～</t>
    <phoneticPr fontId="1"/>
  </si>
  <si>
    <t>）</t>
    <phoneticPr fontId="1"/>
  </si>
  <si>
    <t>作業所名</t>
    <phoneticPr fontId="1"/>
  </si>
  <si>
    <t>払い</t>
    <rPh sb="0" eb="1">
      <t>ハラ</t>
    </rPh>
    <phoneticPr fontId="1"/>
  </si>
  <si>
    <t>例）　足場仮設工事</t>
    <rPh sb="3" eb="5">
      <t>アシバ</t>
    </rPh>
    <rPh sb="5" eb="7">
      <t>カセツ</t>
    </rPh>
    <rPh sb="7" eb="9">
      <t>コウジ</t>
    </rPh>
    <phoneticPr fontId="1"/>
  </si>
  <si>
    <t>株式会社 ○×組</t>
    <rPh sb="0" eb="4">
      <t>カブシキガイシャ</t>
    </rPh>
    <rPh sb="7" eb="8">
      <t>グミ</t>
    </rPh>
    <phoneticPr fontId="1"/>
  </si>
  <si>
    <t>０６－００００－００００</t>
    <phoneticPr fontId="1"/>
  </si>
  <si>
    <t>―</t>
    <phoneticPr fontId="1"/>
  </si>
  <si>
    <t>スイス銀行</t>
    <rPh sb="3" eb="5">
      <t>ギンコウ</t>
    </rPh>
    <phoneticPr fontId="1"/>
  </si>
  <si>
    <t>△△支店</t>
    <rPh sb="2" eb="4">
      <t>シテン</t>
    </rPh>
    <phoneticPr fontId="1"/>
  </si>
  <si>
    <t>〒536-0008</t>
    <phoneticPr fontId="1"/>
  </si>
  <si>
    <t>06-0000-0000</t>
    <phoneticPr fontId="1"/>
  </si>
  <si>
    <t>フリガナ</t>
    <phoneticPr fontId="1"/>
  </si>
  <si>
    <t>カブシキガイシャマルバツグミダイヒョウトリシマリヤクマルバツタロウ</t>
    <phoneticPr fontId="1"/>
  </si>
  <si>
    <t>株式会社○×組　代表取締役　○× 太郎</t>
    <rPh sb="0" eb="2">
      <t>カブシキ</t>
    </rPh>
    <rPh sb="2" eb="4">
      <t>カイシャ</t>
    </rPh>
    <rPh sb="6" eb="7">
      <t>クミ</t>
    </rPh>
    <rPh sb="8" eb="10">
      <t>ダイヒョウ</t>
    </rPh>
    <rPh sb="10" eb="13">
      <t>トリシマリヤク</t>
    </rPh>
    <rPh sb="17" eb="19">
      <t>タロウ</t>
    </rPh>
    <phoneticPr fontId="1"/>
  </si>
  <si>
    <t>―</t>
    <phoneticPr fontId="1"/>
  </si>
  <si>
    <t>査　　　　　　定</t>
    <rPh sb="0" eb="1">
      <t>サ</t>
    </rPh>
    <rPh sb="7" eb="8">
      <t>サダム</t>
    </rPh>
    <phoneticPr fontId="1"/>
  </si>
  <si>
    <t>とび</t>
    <phoneticPr fontId="1"/>
  </si>
  <si>
    <t>0123210</t>
    <phoneticPr fontId="1"/>
  </si>
  <si>
    <t>前回までの</t>
    <rPh sb="0" eb="2">
      <t>ゼンカイ</t>
    </rPh>
    <phoneticPr fontId="1"/>
  </si>
  <si>
    <t>累計金額</t>
    <rPh sb="0" eb="2">
      <t>ルイケイ</t>
    </rPh>
    <rPh sb="2" eb="4">
      <t>キンガク</t>
    </rPh>
    <phoneticPr fontId="1"/>
  </si>
  <si>
    <t>未定</t>
    <rPh sb="0" eb="2">
      <t>ミテイ</t>
    </rPh>
    <phoneticPr fontId="1"/>
  </si>
  <si>
    <t>足場仮設工事</t>
    <rPh sb="0" eb="2">
      <t>アシバ</t>
    </rPh>
    <rPh sb="2" eb="4">
      <t>カセツ</t>
    </rPh>
    <rPh sb="4" eb="6">
      <t>コウジ</t>
    </rPh>
    <phoneticPr fontId="1"/>
  </si>
  <si>
    <t>鳶工</t>
    <rPh sb="0" eb="1">
      <t>トビ</t>
    </rPh>
    <rPh sb="1" eb="2">
      <t>コウ</t>
    </rPh>
    <phoneticPr fontId="1"/>
  </si>
  <si>
    <t>人工</t>
    <rPh sb="0" eb="1">
      <t>ニン</t>
    </rPh>
    <rPh sb="1" eb="2">
      <t>ク</t>
    </rPh>
    <phoneticPr fontId="1"/>
  </si>
  <si>
    <t>式</t>
    <rPh sb="0" eb="1">
      <t>シキ</t>
    </rPh>
    <phoneticPr fontId="1"/>
  </si>
  <si>
    <t>架払</t>
    <rPh sb="0" eb="2">
      <t>カケ</t>
    </rPh>
    <phoneticPr fontId="1"/>
  </si>
  <si>
    <t>口座名義人</t>
    <phoneticPr fontId="1"/>
  </si>
  <si>
    <t>消　　　費　　　税（10％）</t>
    <rPh sb="0" eb="1">
      <t>ケ</t>
    </rPh>
    <rPh sb="4" eb="5">
      <t>ヒ</t>
    </rPh>
    <rPh sb="8" eb="9">
      <t>ゼイ</t>
    </rPh>
    <phoneticPr fontId="1"/>
  </si>
  <si>
    <t>登録番号</t>
    <rPh sb="0" eb="2">
      <t>トウロク</t>
    </rPh>
    <rPh sb="2" eb="4">
      <t>バンゴウ</t>
    </rPh>
    <phoneticPr fontId="1"/>
  </si>
  <si>
    <t>小計</t>
    <rPh sb="0" eb="2">
      <t>ショウケイ</t>
    </rPh>
    <phoneticPr fontId="1"/>
  </si>
  <si>
    <t>消費税</t>
    <rPh sb="0" eb="3">
      <t>ショウヒゼイ</t>
    </rPh>
    <phoneticPr fontId="1"/>
  </si>
  <si>
    <t>消費税(10%)</t>
    <rPh sb="0" eb="3">
      <t>ショウヒゼイ</t>
    </rPh>
    <phoneticPr fontId="1"/>
  </si>
  <si>
    <t>合計金額
（税抜）</t>
    <rPh sb="0" eb="2">
      <t>ゴウケイ</t>
    </rPh>
    <rPh sb="2" eb="4">
      <t>キンガク</t>
    </rPh>
    <rPh sb="6" eb="7">
      <t>ゼイ</t>
    </rPh>
    <rPh sb="7" eb="8">
      <t>ヌ</t>
    </rPh>
    <phoneticPr fontId="1"/>
  </si>
  <si>
    <t>T0000000000000</t>
    <phoneticPr fontId="1"/>
  </si>
  <si>
    <t>株式会社 永建設</t>
    <rPh sb="0" eb="4">
      <t>カブシキガイシャ</t>
    </rPh>
    <rPh sb="5" eb="6">
      <t>エイ</t>
    </rPh>
    <rPh sb="6" eb="8">
      <t>ケンセツ</t>
    </rPh>
    <phoneticPr fontId="1"/>
  </si>
  <si>
    <t>トラック代</t>
    <rPh sb="4" eb="5">
      <t>ダイ</t>
    </rPh>
    <phoneticPr fontId="1"/>
  </si>
  <si>
    <t>台</t>
    <rPh sb="0" eb="1">
      <t>ダイ</t>
    </rPh>
    <phoneticPr fontId="1"/>
  </si>
  <si>
    <t>大阪市○○○○○-△-×</t>
    <rPh sb="0" eb="3">
      <t>オオサカシ</t>
    </rPh>
    <phoneticPr fontId="1"/>
  </si>
  <si>
    <t>マンション　高層住宅</t>
    <rPh sb="6" eb="8">
      <t>コウソウ</t>
    </rPh>
    <rPh sb="8" eb="10">
      <t>ジュウタク</t>
    </rPh>
    <phoneticPr fontId="1"/>
  </si>
  <si>
    <t>中央ビル</t>
    <rPh sb="0" eb="2">
      <t>チュウオウ</t>
    </rPh>
    <phoneticPr fontId="1"/>
  </si>
  <si>
    <t>トラック</t>
    <phoneticPr fontId="1"/>
  </si>
  <si>
    <t>トラック</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</si>
</sst>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quot;¥&quot;\-#,##0"/>
    <numFmt numFmtId="176" formatCode="#"/>
    <numFmt numFmtId="177" formatCode="&quot;¥&quot;#,##0\-;&quot;¥&quot;\-#,##0\-"/>
    <numFmt numFmtId="178" formatCode="#,##0_);[Red]\(#,##0\)"/>
    <numFmt numFmtId="179" formatCode="&quot;¥&quot;#,##0_);[Red]\(&quot;¥&quot;#,##0\)"/>
    <numFmt numFmtId="180" formatCode="#,##0.00_ "/>
    <numFmt numFmtId="181" formatCode="&quot;¥&quot;#,##0;[Red]&quot;¥&quot;#,##0"/>
    <numFmt numFmtId="182" formatCode="[$-411]ggg\ \ e&quot;年&quot;\ \ m&quot;月&quot;\ \ d&quot;日&quot;"/>
    <numFmt numFmtId="183" formatCode="[$-411]ggg\ \ e&quot;年&quot;\ \ m&quot;月&quot;\ \ d&quot;日&quot;;@"/>
    <numFmt numFmtId="184" formatCode="[$-411]e&quot;年&quot;m&quot;月&quot;d&quot;日&quot;;@"/>
    <numFmt numFmtId="185" formatCode="d"/>
    <numFmt numFmtId="186" formatCode="aaa"/>
    <numFmt numFmtId="187" formatCode="[DBNum3][$-411]#\ \ #\ \ #"/>
    <numFmt numFmtId="188" formatCode="[DBNum3][$-411]\ #\ #\ #\ #\ #"/>
    <numFmt numFmtId="189" formatCode="[DBNum3][$-411]\ #\ #\ #"/>
    <numFmt numFmtId="190" formatCode="#,##0.0_);[Red]\(#,##0.0\)"/>
    <numFmt numFmtId="191" formatCode="0.0%"/>
    <numFmt numFmtId="192" formatCode="0.0_ "/>
    <numFmt numFmtId="193" formatCode="#,##0_ "/>
    <numFmt numFmtId="194" formatCode="0.0_ ;[Red]\-0.0\ "/>
    <numFmt numFmtId="195" formatCode="[DBNum3][$-411]#\ \ \ #\ \ \ #"/>
    <numFmt numFmtId="196" formatCode="[DBNum3][$-411]\ #\ \ #\ \ #\ \ #\ \ #\ "/>
  </numFmts>
  <fonts count="70">
    <font>
      <sz val="11"/>
      <color theme="1"/>
      <name val="ＭＳ Ｐゴシック"/>
      <family val="3"/>
      <charset val="128"/>
      <scheme val="minor"/>
    </font>
    <font>
      <sz val="6"/>
      <name val="ＭＳ Ｐゴシック"/>
      <family val="3"/>
      <charset val="128"/>
    </font>
    <font>
      <sz val="11"/>
      <name val="HGS明朝B"/>
      <family val="1"/>
      <charset val="128"/>
    </font>
    <font>
      <sz val="12"/>
      <name val="HGS明朝B"/>
      <family val="1"/>
      <charset val="128"/>
    </font>
    <font>
      <sz val="6"/>
      <name val="ＭＳ Ｐゴシック"/>
      <family val="3"/>
      <charset val="128"/>
    </font>
    <font>
      <sz val="11"/>
      <name val="HG明朝E"/>
      <family val="1"/>
      <charset val="128"/>
    </font>
    <font>
      <sz val="10"/>
      <name val="HG明朝E"/>
      <family val="1"/>
      <charset val="128"/>
    </font>
    <font>
      <sz val="11"/>
      <color indexed="8"/>
      <name val="HG明朝E"/>
      <family val="1"/>
      <charset val="128"/>
    </font>
    <font>
      <sz val="10"/>
      <color indexed="8"/>
      <name val="HG明朝E"/>
      <family val="1"/>
      <charset val="128"/>
    </font>
    <font>
      <sz val="12"/>
      <color indexed="8"/>
      <name val="HG明朝E"/>
      <family val="1"/>
      <charset val="128"/>
    </font>
    <font>
      <sz val="16"/>
      <color indexed="8"/>
      <name val="HG明朝E"/>
      <family val="1"/>
      <charset val="128"/>
    </font>
    <font>
      <sz val="18"/>
      <color indexed="8"/>
      <name val="HG明朝E"/>
      <family val="1"/>
      <charset val="128"/>
    </font>
    <font>
      <sz val="12"/>
      <color indexed="8"/>
      <name val="HGS明朝B"/>
      <family val="1"/>
      <charset val="128"/>
    </font>
    <font>
      <sz val="14"/>
      <color indexed="8"/>
      <name val="HGS明朝B"/>
      <family val="1"/>
      <charset val="128"/>
    </font>
    <font>
      <sz val="10"/>
      <color indexed="8"/>
      <name val="HGS明朝B"/>
      <family val="1"/>
      <charset val="128"/>
    </font>
    <font>
      <sz val="11"/>
      <color indexed="8"/>
      <name val="ＭＳ Ｐゴシック"/>
      <family val="3"/>
      <charset val="128"/>
    </font>
    <font>
      <sz val="10"/>
      <color indexed="81"/>
      <name val="ＭＳ Ｐゴシック"/>
      <family val="3"/>
      <charset val="128"/>
    </font>
    <font>
      <b/>
      <sz val="10"/>
      <color indexed="81"/>
      <name val="ＭＳ Ｐゴシック"/>
      <family val="3"/>
      <charset val="128"/>
    </font>
    <font>
      <sz val="20"/>
      <name val="HG行書体"/>
      <family val="4"/>
      <charset val="128"/>
    </font>
    <font>
      <b/>
      <sz val="24"/>
      <color indexed="10"/>
      <name val="HG明朝E"/>
      <family val="1"/>
      <charset val="128"/>
    </font>
    <font>
      <sz val="14"/>
      <color indexed="18"/>
      <name val="HG明朝E"/>
      <family val="1"/>
      <charset val="128"/>
    </font>
    <font>
      <sz val="11"/>
      <color indexed="18"/>
      <name val="HG明朝E"/>
      <family val="1"/>
      <charset val="128"/>
    </font>
    <font>
      <sz val="18"/>
      <color indexed="18"/>
      <name val="HG明朝E"/>
      <family val="1"/>
      <charset val="128"/>
    </font>
    <font>
      <sz val="10"/>
      <color indexed="10"/>
      <name val="ＭＳ Ｐゴシック"/>
      <family val="3"/>
      <charset val="128"/>
    </font>
    <font>
      <sz val="16"/>
      <color indexed="18"/>
      <name val="HGS明朝B"/>
      <family val="1"/>
      <charset val="128"/>
    </font>
    <font>
      <b/>
      <sz val="18"/>
      <color indexed="10"/>
      <name val="ＭＳ Ｐゴシック"/>
      <family val="3"/>
      <charset val="128"/>
    </font>
    <font>
      <b/>
      <sz val="24"/>
      <color indexed="81"/>
      <name val="ＭＳ Ｐゴシック"/>
      <family val="3"/>
      <charset val="128"/>
    </font>
    <font>
      <sz val="16"/>
      <name val="HGS明朝B"/>
      <family val="1"/>
      <charset val="128"/>
    </font>
    <font>
      <u/>
      <sz val="11"/>
      <color theme="10"/>
      <name val="ＭＳ Ｐゴシック"/>
      <family val="3"/>
      <charset val="128"/>
    </font>
    <font>
      <sz val="11"/>
      <color theme="1"/>
      <name val="HGS明朝B"/>
      <family val="1"/>
      <charset val="128"/>
    </font>
    <font>
      <sz val="10"/>
      <name val="HGS明朝B"/>
      <family val="1"/>
      <charset val="128"/>
    </font>
    <font>
      <b/>
      <sz val="10"/>
      <color indexed="81"/>
      <name val="MS P ゴシック"/>
      <family val="3"/>
      <charset val="128"/>
    </font>
    <font>
      <sz val="14"/>
      <color indexed="8"/>
      <name val="HG明朝B"/>
      <family val="1"/>
      <charset val="128"/>
    </font>
    <font>
      <sz val="14"/>
      <color indexed="18"/>
      <name val="HG明朝B"/>
      <family val="1"/>
      <charset val="128"/>
    </font>
    <font>
      <sz val="11"/>
      <color theme="1"/>
      <name val="HG明朝B"/>
      <family val="1"/>
      <charset val="128"/>
    </font>
    <font>
      <sz val="12"/>
      <color indexed="8"/>
      <name val="HG明朝B"/>
      <family val="1"/>
      <charset val="128"/>
    </font>
    <font>
      <sz val="12"/>
      <color indexed="18"/>
      <name val="HG明朝B"/>
      <family val="1"/>
      <charset val="128"/>
    </font>
    <font>
      <sz val="11"/>
      <color indexed="8"/>
      <name val="HG明朝B"/>
      <family val="1"/>
      <charset val="128"/>
    </font>
    <font>
      <sz val="10"/>
      <color indexed="8"/>
      <name val="HG明朝B"/>
      <family val="1"/>
      <charset val="128"/>
    </font>
    <font>
      <sz val="11"/>
      <name val="HG明朝B"/>
      <family val="1"/>
      <charset val="128"/>
    </font>
    <font>
      <sz val="10"/>
      <color indexed="18"/>
      <name val="HG明朝B"/>
      <family val="1"/>
      <charset val="128"/>
    </font>
    <font>
      <sz val="10"/>
      <color indexed="81"/>
      <name val="MS P ゴシック"/>
      <family val="3"/>
      <charset val="128"/>
    </font>
    <font>
      <sz val="11"/>
      <color theme="1"/>
      <name val="ＭＳ Ｐゴシック"/>
      <family val="3"/>
      <charset val="128"/>
      <scheme val="minor"/>
    </font>
    <font>
      <sz val="22"/>
      <name val="HGP明朝E"/>
      <family val="1"/>
      <charset val="128"/>
    </font>
    <font>
      <sz val="11"/>
      <color theme="1"/>
      <name val="HGP明朝E"/>
      <family val="1"/>
      <charset val="128"/>
    </font>
    <font>
      <sz val="11"/>
      <color indexed="8"/>
      <name val="HGP明朝E"/>
      <family val="1"/>
      <charset val="128"/>
    </font>
    <font>
      <sz val="16"/>
      <color indexed="8"/>
      <name val="HGP明朝E"/>
      <family val="1"/>
      <charset val="128"/>
    </font>
    <font>
      <sz val="11"/>
      <name val="HGP明朝E"/>
      <family val="1"/>
      <charset val="128"/>
    </font>
    <font>
      <sz val="12"/>
      <color indexed="8"/>
      <name val="HGP明朝E"/>
      <family val="1"/>
      <charset val="128"/>
    </font>
    <font>
      <sz val="18"/>
      <color indexed="8"/>
      <name val="HGP明朝E"/>
      <family val="1"/>
      <charset val="128"/>
    </font>
    <font>
      <sz val="18"/>
      <name val="HGP明朝E"/>
      <family val="1"/>
      <charset val="128"/>
    </font>
    <font>
      <sz val="10"/>
      <color indexed="8"/>
      <name val="HGP明朝E"/>
      <family val="1"/>
      <charset val="128"/>
    </font>
    <font>
      <sz val="10"/>
      <name val="HGP明朝E"/>
      <family val="1"/>
      <charset val="128"/>
    </font>
    <font>
      <b/>
      <sz val="16"/>
      <name val="HGP明朝E"/>
      <family val="1"/>
      <charset val="128"/>
    </font>
    <font>
      <b/>
      <sz val="24"/>
      <color indexed="10"/>
      <name val="HGP明朝E"/>
      <family val="1"/>
      <charset val="128"/>
    </font>
    <font>
      <sz val="12"/>
      <name val="HGP明朝E"/>
      <family val="1"/>
      <charset val="128"/>
    </font>
    <font>
      <sz val="20"/>
      <color indexed="8"/>
      <name val="HGP明朝E"/>
      <family val="1"/>
      <charset val="128"/>
    </font>
    <font>
      <sz val="14"/>
      <color indexed="8"/>
      <name val="HGP明朝E"/>
      <family val="1"/>
      <charset val="128"/>
    </font>
    <font>
      <sz val="16"/>
      <name val="HGP明朝E"/>
      <family val="1"/>
      <charset val="128"/>
    </font>
    <font>
      <sz val="14"/>
      <name val="HGP明朝E"/>
      <family val="1"/>
      <charset val="128"/>
    </font>
    <font>
      <b/>
      <sz val="18"/>
      <color indexed="8"/>
      <name val="HGP明朝E"/>
      <family val="1"/>
      <charset val="128"/>
    </font>
    <font>
      <sz val="13"/>
      <color indexed="8"/>
      <name val="HGP明朝E"/>
      <family val="1"/>
      <charset val="128"/>
    </font>
    <font>
      <sz val="12"/>
      <color indexed="18"/>
      <name val="HGP明朝E"/>
      <family val="1"/>
      <charset val="128"/>
    </font>
    <font>
      <sz val="11"/>
      <color indexed="10"/>
      <name val="HGP明朝E"/>
      <family val="1"/>
      <charset val="128"/>
    </font>
    <font>
      <sz val="14"/>
      <color indexed="10"/>
      <name val="HGP明朝E"/>
      <family val="1"/>
      <charset val="128"/>
    </font>
    <font>
      <sz val="11"/>
      <color indexed="18"/>
      <name val="HGP明朝E"/>
      <family val="1"/>
      <charset val="128"/>
    </font>
    <font>
      <sz val="22"/>
      <color indexed="8"/>
      <name val="HGP明朝E"/>
      <family val="1"/>
      <charset val="128"/>
    </font>
    <font>
      <sz val="14"/>
      <color indexed="18"/>
      <name val="HGP明朝E"/>
      <family val="1"/>
      <charset val="128"/>
    </font>
    <font>
      <sz val="16"/>
      <color indexed="18"/>
      <name val="HGP明朝E"/>
      <family val="1"/>
      <charset val="128"/>
    </font>
    <font>
      <sz val="10"/>
      <color indexed="10"/>
      <name val="HGP明朝E"/>
      <family val="1"/>
      <charset val="128"/>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EFE7FF"/>
        <bgColor indexed="64"/>
      </patternFill>
    </fill>
    <fill>
      <patternFill patternType="solid">
        <fgColor theme="0" tint="0.79998168889431442"/>
        <bgColor indexed="64"/>
      </patternFill>
    </fill>
    <fill>
      <patternFill patternType="solid">
        <fgColor rgb="FFE5E5FF"/>
        <bgColor indexed="64"/>
      </patternFill>
    </fill>
    <fill>
      <patternFill patternType="solid">
        <fgColor rgb="FFD5F1FF"/>
        <bgColor indexed="64"/>
      </patternFill>
    </fill>
    <fill>
      <patternFill patternType="solid">
        <fgColor theme="4" tint="0.79998168889431442"/>
        <bgColor indexed="64"/>
      </patternFill>
    </fill>
  </fills>
  <borders count="48">
    <border>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diagonalUp="1">
      <left style="hair">
        <color indexed="64"/>
      </left>
      <right/>
      <top style="hair">
        <color indexed="64"/>
      </top>
      <bottom/>
      <diagonal style="thin">
        <color indexed="64"/>
      </diagonal>
    </border>
    <border diagonalUp="1">
      <left/>
      <right style="hair">
        <color indexed="64"/>
      </right>
      <top style="hair">
        <color indexed="64"/>
      </top>
      <bottom/>
      <diagonal style="thin">
        <color indexed="64"/>
      </diagonal>
    </border>
    <border diagonalUp="1">
      <left style="hair">
        <color indexed="64"/>
      </left>
      <right/>
      <top/>
      <bottom/>
      <diagonal style="thin">
        <color indexed="64"/>
      </diagonal>
    </border>
    <border diagonalUp="1">
      <left/>
      <right style="hair">
        <color indexed="64"/>
      </right>
      <top/>
      <bottom/>
      <diagonal style="thin">
        <color indexed="64"/>
      </diagonal>
    </border>
    <border diagonalUp="1">
      <left style="hair">
        <color indexed="64"/>
      </left>
      <right/>
      <top/>
      <bottom style="hair">
        <color indexed="64"/>
      </bottom>
      <diagonal style="thin">
        <color indexed="64"/>
      </diagonal>
    </border>
    <border diagonalUp="1">
      <left/>
      <right style="hair">
        <color indexed="64"/>
      </right>
      <top/>
      <bottom style="hair">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right/>
      <top/>
      <bottom/>
      <diagonal style="thin">
        <color auto="1"/>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9" fontId="15" fillId="0" borderId="0" applyFont="0" applyFill="0" applyBorder="0" applyAlignment="0" applyProtection="0">
      <alignment vertical="center"/>
    </xf>
    <xf numFmtId="0" fontId="28" fillId="0" borderId="0" applyNumberFormat="0" applyFill="0" applyBorder="0" applyAlignment="0" applyProtection="0">
      <alignment vertical="top"/>
      <protection locked="0"/>
    </xf>
    <xf numFmtId="38" fontId="42" fillId="0" borderId="0" applyFont="0" applyFill="0" applyBorder="0" applyAlignment="0" applyProtection="0">
      <alignment vertical="center"/>
    </xf>
  </cellStyleXfs>
  <cellXfs count="548">
    <xf numFmtId="0" fontId="0" fillId="0" borderId="0" xfId="0">
      <alignment vertical="center"/>
    </xf>
    <xf numFmtId="0" fontId="13" fillId="2" borderId="0" xfId="0" applyFont="1" applyFill="1" applyAlignment="1">
      <alignment vertical="center" shrinkToFit="1"/>
    </xf>
    <xf numFmtId="0" fontId="0" fillId="2" borderId="0" xfId="0" applyFill="1">
      <alignment vertical="center"/>
    </xf>
    <xf numFmtId="0" fontId="7" fillId="2" borderId="0" xfId="0" applyFont="1" applyFill="1">
      <alignment vertical="center"/>
    </xf>
    <xf numFmtId="0" fontId="7" fillId="2" borderId="2" xfId="0" applyFont="1" applyFill="1" applyBorder="1">
      <alignment vertical="center"/>
    </xf>
    <xf numFmtId="0" fontId="7" fillId="2" borderId="3" xfId="0" applyFont="1" applyFill="1" applyBorder="1">
      <alignment vertical="center"/>
    </xf>
    <xf numFmtId="0" fontId="7" fillId="2" borderId="4" xfId="0" applyFont="1" applyFill="1" applyBorder="1">
      <alignment vertical="center"/>
    </xf>
    <xf numFmtId="0" fontId="10" fillId="2" borderId="0" xfId="0" applyFont="1" applyFill="1">
      <alignment vertical="center"/>
    </xf>
    <xf numFmtId="0" fontId="7" fillId="2" borderId="5" xfId="0" applyFont="1" applyFill="1" applyBorder="1">
      <alignment vertical="center"/>
    </xf>
    <xf numFmtId="182" fontId="7" fillId="2" borderId="0" xfId="0" applyNumberFormat="1" applyFont="1" applyFill="1">
      <alignment vertical="center"/>
    </xf>
    <xf numFmtId="182" fontId="7" fillId="2" borderId="0" xfId="0" applyNumberFormat="1" applyFont="1" applyFill="1" applyAlignment="1">
      <alignment horizontal="center" vertical="center"/>
    </xf>
    <xf numFmtId="0" fontId="7" fillId="2" borderId="6" xfId="0" applyFont="1" applyFill="1" applyBorder="1">
      <alignment vertical="center"/>
    </xf>
    <xf numFmtId="0" fontId="7" fillId="2" borderId="7" xfId="0" applyFont="1" applyFill="1" applyBorder="1">
      <alignment vertical="center"/>
    </xf>
    <xf numFmtId="0" fontId="7" fillId="2" borderId="0" xfId="0" applyFont="1" applyFill="1" applyAlignment="1">
      <alignment horizontal="left" vertical="center"/>
    </xf>
    <xf numFmtId="0" fontId="9"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5" fillId="2" borderId="8" xfId="0" applyFont="1" applyFill="1" applyBorder="1" applyAlignment="1">
      <alignment horizontal="center" vertical="center"/>
    </xf>
    <xf numFmtId="0" fontId="7" fillId="2" borderId="8" xfId="0" applyFont="1" applyFill="1" applyBorder="1" applyAlignment="1">
      <alignment vertical="center" shrinkToFit="1"/>
    </xf>
    <xf numFmtId="0" fontId="7" fillId="0" borderId="0" xfId="0" applyFont="1">
      <alignment vertical="center"/>
    </xf>
    <xf numFmtId="0" fontId="29" fillId="0" borderId="0" xfId="0" applyFont="1">
      <alignment vertical="center"/>
    </xf>
    <xf numFmtId="0" fontId="30" fillId="2" borderId="0" xfId="0" applyFont="1" applyFill="1">
      <alignment vertical="center"/>
    </xf>
    <xf numFmtId="0" fontId="13" fillId="2" borderId="12" xfId="0" applyFont="1" applyFill="1" applyBorder="1" applyAlignment="1">
      <alignment vertical="center" shrinkToFit="1"/>
    </xf>
    <xf numFmtId="0" fontId="14" fillId="2" borderId="13" xfId="0" applyFont="1" applyFill="1" applyBorder="1" applyAlignment="1">
      <alignment vertical="center" shrinkToFit="1"/>
    </xf>
    <xf numFmtId="185" fontId="2" fillId="2" borderId="10" xfId="0" applyNumberFormat="1" applyFont="1" applyFill="1" applyBorder="1" applyAlignment="1">
      <alignment horizontal="center" shrinkToFit="1"/>
    </xf>
    <xf numFmtId="0" fontId="14" fillId="2" borderId="14" xfId="0" applyFont="1" applyFill="1" applyBorder="1" applyAlignment="1">
      <alignment vertical="center" shrinkToFit="1"/>
    </xf>
    <xf numFmtId="186" fontId="2" fillId="2" borderId="11" xfId="0" applyNumberFormat="1" applyFont="1" applyFill="1" applyBorder="1" applyAlignment="1">
      <alignment horizontal="center" shrinkToFit="1"/>
    </xf>
    <xf numFmtId="0" fontId="30" fillId="2" borderId="10" xfId="0" applyFont="1" applyFill="1" applyBorder="1" applyAlignment="1" applyProtection="1">
      <alignment horizontal="center" vertical="center" shrinkToFit="1"/>
      <protection locked="0"/>
    </xf>
    <xf numFmtId="0" fontId="30" fillId="2" borderId="10" xfId="0" applyFont="1" applyFill="1" applyBorder="1" applyAlignment="1">
      <alignment horizontal="center" vertical="center" shrinkToFit="1"/>
    </xf>
    <xf numFmtId="0" fontId="30" fillId="2" borderId="11" xfId="0" applyFont="1" applyFill="1" applyBorder="1" applyAlignment="1" applyProtection="1">
      <alignment horizontal="center" vertical="center" shrinkToFit="1"/>
      <protection locked="0"/>
    </xf>
    <xf numFmtId="0" fontId="12" fillId="2" borderId="5" xfId="0" applyFont="1" applyFill="1" applyBorder="1" applyAlignment="1">
      <alignment horizontal="center" shrinkToFit="1"/>
    </xf>
    <xf numFmtId="0" fontId="14" fillId="2" borderId="45" xfId="0" applyFont="1" applyFill="1" applyBorder="1" applyAlignment="1">
      <alignment horizontal="center" vertical="center" shrinkToFit="1"/>
    </xf>
    <xf numFmtId="0" fontId="14" fillId="2" borderId="44" xfId="0" applyFont="1" applyFill="1" applyBorder="1" applyAlignment="1">
      <alignment horizontal="center" vertical="center" shrinkToFit="1"/>
    </xf>
    <xf numFmtId="0" fontId="32" fillId="2" borderId="5" xfId="0" applyFont="1" applyFill="1" applyBorder="1" applyAlignment="1">
      <alignment horizontal="center" vertical="center" shrinkToFit="1"/>
    </xf>
    <xf numFmtId="0" fontId="32" fillId="2" borderId="0" xfId="0" applyFont="1" applyFill="1" applyAlignment="1">
      <alignment vertical="center" shrinkToFit="1"/>
    </xf>
    <xf numFmtId="0" fontId="34" fillId="0" borderId="0" xfId="0" applyFont="1">
      <alignment vertical="center"/>
    </xf>
    <xf numFmtId="0" fontId="32" fillId="2" borderId="12" xfId="0" applyFont="1" applyFill="1" applyBorder="1" applyAlignment="1">
      <alignment vertical="center" shrinkToFit="1"/>
    </xf>
    <xf numFmtId="0" fontId="38" fillId="2" borderId="13" xfId="0" applyFont="1" applyFill="1" applyBorder="1" applyAlignment="1">
      <alignment vertical="center" shrinkToFit="1"/>
    </xf>
    <xf numFmtId="185" fontId="39" fillId="2" borderId="10" xfId="0" applyNumberFormat="1" applyFont="1" applyFill="1" applyBorder="1" applyAlignment="1">
      <alignment horizontal="center" shrinkToFit="1"/>
    </xf>
    <xf numFmtId="0" fontId="38" fillId="2" borderId="14" xfId="0" applyFont="1" applyFill="1" applyBorder="1" applyAlignment="1">
      <alignment vertical="center" shrinkToFit="1"/>
    </xf>
    <xf numFmtId="186" fontId="39" fillId="2" borderId="11" xfId="0" applyNumberFormat="1" applyFont="1" applyFill="1" applyBorder="1" applyAlignment="1">
      <alignment horizontal="center" shrinkToFit="1"/>
    </xf>
    <xf numFmtId="0" fontId="40" fillId="2" borderId="10" xfId="0" applyFont="1" applyFill="1" applyBorder="1" applyAlignment="1" applyProtection="1">
      <alignment horizontal="center" vertical="center" shrinkToFit="1"/>
      <protection locked="0"/>
    </xf>
    <xf numFmtId="0" fontId="40" fillId="2" borderId="11" xfId="0" applyFont="1" applyFill="1" applyBorder="1" applyAlignment="1" applyProtection="1">
      <alignment horizontal="center" vertical="center" shrinkToFit="1"/>
      <protection locked="0"/>
    </xf>
    <xf numFmtId="0" fontId="34" fillId="2" borderId="0" xfId="0" applyFont="1" applyFill="1">
      <alignment vertical="center"/>
    </xf>
    <xf numFmtId="0" fontId="34" fillId="2" borderId="0" xfId="0" applyFont="1" applyFill="1" applyAlignment="1">
      <alignment horizontal="center" vertical="center"/>
    </xf>
    <xf numFmtId="0" fontId="44" fillId="2" borderId="0" xfId="0" applyFont="1" applyFill="1">
      <alignment vertical="center"/>
    </xf>
    <xf numFmtId="0" fontId="45" fillId="2" borderId="0" xfId="0" applyFont="1" applyFill="1">
      <alignment vertical="center"/>
    </xf>
    <xf numFmtId="0" fontId="44" fillId="0" borderId="0" xfId="0" applyFont="1">
      <alignment vertical="center"/>
    </xf>
    <xf numFmtId="0" fontId="45" fillId="2" borderId="2" xfId="0" applyFont="1" applyFill="1" applyBorder="1">
      <alignment vertical="center"/>
    </xf>
    <xf numFmtId="0" fontId="45" fillId="2" borderId="3" xfId="0" applyFont="1" applyFill="1" applyBorder="1">
      <alignment vertical="center"/>
    </xf>
    <xf numFmtId="0" fontId="45" fillId="4" borderId="0" xfId="0" applyFont="1" applyFill="1">
      <alignment vertical="center"/>
    </xf>
    <xf numFmtId="0" fontId="45" fillId="4" borderId="1" xfId="0" applyFont="1" applyFill="1" applyBorder="1">
      <alignment vertical="center"/>
    </xf>
    <xf numFmtId="0" fontId="45" fillId="2" borderId="4" xfId="0" applyFont="1" applyFill="1" applyBorder="1">
      <alignment vertical="center"/>
    </xf>
    <xf numFmtId="0" fontId="46" fillId="2" borderId="0" xfId="0" applyFont="1" applyFill="1">
      <alignment vertical="center"/>
    </xf>
    <xf numFmtId="0" fontId="45" fillId="2" borderId="5" xfId="0" applyFont="1" applyFill="1" applyBorder="1">
      <alignment vertical="center"/>
    </xf>
    <xf numFmtId="182" fontId="45" fillId="2" borderId="0" xfId="0" applyNumberFormat="1" applyFont="1" applyFill="1">
      <alignment vertical="center"/>
    </xf>
    <xf numFmtId="182" fontId="45" fillId="2" borderId="0" xfId="0" applyNumberFormat="1" applyFont="1" applyFill="1" applyAlignment="1">
      <alignment horizontal="center" vertical="center"/>
    </xf>
    <xf numFmtId="0" fontId="45" fillId="2" borderId="6" xfId="0" applyFont="1" applyFill="1" applyBorder="1">
      <alignment vertical="center"/>
    </xf>
    <xf numFmtId="0" fontId="45" fillId="2" borderId="7" xfId="0" applyFont="1" applyFill="1" applyBorder="1">
      <alignment vertical="center"/>
    </xf>
    <xf numFmtId="0" fontId="45" fillId="2" borderId="0" xfId="0" applyFont="1" applyFill="1" applyAlignment="1">
      <alignment horizontal="left" vertical="center"/>
    </xf>
    <xf numFmtId="0" fontId="48" fillId="2" borderId="0" xfId="0" applyFont="1" applyFill="1">
      <alignment vertical="center"/>
    </xf>
    <xf numFmtId="0" fontId="51" fillId="4" borderId="5" xfId="0" applyFont="1" applyFill="1" applyBorder="1" applyAlignment="1">
      <alignment horizontal="center" vertical="center" wrapText="1"/>
    </xf>
    <xf numFmtId="0" fontId="51" fillId="4" borderId="5" xfId="0" applyFont="1" applyFill="1" applyBorder="1" applyAlignment="1">
      <alignment horizontal="center" vertical="center"/>
    </xf>
    <xf numFmtId="0" fontId="47" fillId="2" borderId="0" xfId="0" applyFont="1" applyFill="1">
      <alignment vertical="center"/>
    </xf>
    <xf numFmtId="0" fontId="52" fillId="2" borderId="0" xfId="0" applyFont="1" applyFill="1">
      <alignment vertical="center"/>
    </xf>
    <xf numFmtId="0" fontId="47" fillId="2" borderId="8" xfId="0" applyFont="1" applyFill="1" applyBorder="1" applyAlignment="1">
      <alignment horizontal="center" vertical="center" shrinkToFit="1"/>
    </xf>
    <xf numFmtId="0" fontId="45" fillId="2" borderId="8" xfId="0" applyFont="1" applyFill="1" applyBorder="1" applyAlignment="1">
      <alignment horizontal="center" vertical="center" shrinkToFit="1"/>
    </xf>
    <xf numFmtId="0" fontId="47" fillId="2" borderId="8" xfId="0" applyFont="1" applyFill="1" applyBorder="1" applyAlignment="1" applyProtection="1">
      <alignment horizontal="center" vertical="center" shrinkToFit="1"/>
      <protection locked="0"/>
    </xf>
    <xf numFmtId="0" fontId="47" fillId="2" borderId="0" xfId="0" applyFont="1" applyFill="1" applyAlignment="1" applyProtection="1">
      <alignment vertical="center" shrinkToFit="1"/>
      <protection locked="0"/>
    </xf>
    <xf numFmtId="0" fontId="47" fillId="2" borderId="8" xfId="0" applyFont="1" applyFill="1" applyBorder="1" applyAlignment="1">
      <alignment horizontal="center" vertical="center"/>
    </xf>
    <xf numFmtId="0" fontId="51" fillId="2" borderId="8" xfId="0" applyFont="1" applyFill="1" applyBorder="1" applyAlignment="1">
      <alignment horizontal="center" vertical="center" shrinkToFit="1"/>
    </xf>
    <xf numFmtId="0" fontId="47" fillId="2" borderId="20" xfId="0" applyFont="1" applyFill="1" applyBorder="1">
      <alignment vertical="center"/>
    </xf>
    <xf numFmtId="0" fontId="45" fillId="0" borderId="0" xfId="0" applyFont="1">
      <alignment vertical="center"/>
    </xf>
    <xf numFmtId="0" fontId="50" fillId="0" borderId="0" xfId="0" applyFont="1" applyAlignment="1">
      <alignment horizontal="center"/>
    </xf>
    <xf numFmtId="0" fontId="50" fillId="0" borderId="47" xfId="0" applyFont="1" applyBorder="1" applyAlignment="1">
      <alignment horizontal="center"/>
    </xf>
    <xf numFmtId="0" fontId="46" fillId="2" borderId="0" xfId="0" applyFont="1" applyFill="1" applyAlignment="1">
      <alignment shrinkToFit="1"/>
    </xf>
    <xf numFmtId="0" fontId="45" fillId="2" borderId="0" xfId="0" applyFont="1" applyFill="1" applyAlignment="1">
      <alignment horizontal="center" vertical="center"/>
    </xf>
    <xf numFmtId="31" fontId="55" fillId="0" borderId="0" xfId="0" applyNumberFormat="1" applyFont="1">
      <alignment vertical="center"/>
    </xf>
    <xf numFmtId="0" fontId="47" fillId="0" borderId="0" xfId="0" applyFont="1" applyAlignment="1"/>
    <xf numFmtId="0" fontId="45" fillId="2" borderId="0" xfId="0" applyFont="1" applyFill="1" applyAlignment="1">
      <alignment horizontal="center" vertical="center" shrinkToFit="1"/>
    </xf>
    <xf numFmtId="0" fontId="45" fillId="2" borderId="0" xfId="0" applyFont="1" applyFill="1" applyAlignment="1"/>
    <xf numFmtId="0" fontId="57" fillId="2" borderId="0" xfId="0" applyFont="1" applyFill="1" applyAlignment="1">
      <alignment vertical="center" shrinkToFit="1"/>
    </xf>
    <xf numFmtId="0" fontId="45" fillId="2" borderId="5" xfId="0" applyFont="1" applyFill="1" applyBorder="1" applyAlignment="1">
      <alignment horizontal="left" vertical="center"/>
    </xf>
    <xf numFmtId="0" fontId="46" fillId="2" borderId="0" xfId="0" applyFont="1" applyFill="1" applyAlignment="1">
      <alignment vertical="top" shrinkToFit="1"/>
    </xf>
    <xf numFmtId="187" fontId="58" fillId="2" borderId="0" xfId="0" applyNumberFormat="1" applyFont="1" applyFill="1" applyAlignment="1">
      <alignment vertical="center" shrinkToFit="1"/>
    </xf>
    <xf numFmtId="0" fontId="47" fillId="2" borderId="9" xfId="0" applyFont="1" applyFill="1" applyBorder="1">
      <alignment vertical="center"/>
    </xf>
    <xf numFmtId="0" fontId="47" fillId="0" borderId="0" xfId="0" applyFont="1" applyAlignment="1">
      <alignment horizontal="left" vertical="center"/>
    </xf>
    <xf numFmtId="0" fontId="45" fillId="2" borderId="0" xfId="0" applyFont="1" applyFill="1" applyAlignment="1">
      <alignment horizontal="left" vertical="center" shrinkToFit="1"/>
    </xf>
    <xf numFmtId="0" fontId="45" fillId="2" borderId="9" xfId="0" applyFont="1" applyFill="1" applyBorder="1" applyAlignment="1">
      <alignment horizontal="left" vertical="center"/>
    </xf>
    <xf numFmtId="0" fontId="45" fillId="2" borderId="0" xfId="0" applyFont="1" applyFill="1" applyAlignment="1">
      <alignment shrinkToFit="1"/>
    </xf>
    <xf numFmtId="0" fontId="45" fillId="2" borderId="0" xfId="0" applyFont="1" applyFill="1" applyAlignment="1">
      <alignment vertical="center" shrinkToFit="1"/>
    </xf>
    <xf numFmtId="0" fontId="48" fillId="2" borderId="0" xfId="0" applyFont="1" applyFill="1" applyAlignment="1">
      <alignment vertical="center" shrinkToFit="1"/>
    </xf>
    <xf numFmtId="0" fontId="45" fillId="2" borderId="5" xfId="0" applyFont="1" applyFill="1" applyBorder="1" applyAlignment="1">
      <alignment horizontal="center" vertical="center" shrinkToFit="1"/>
    </xf>
    <xf numFmtId="0" fontId="61" fillId="2" borderId="0" xfId="0" applyFont="1" applyFill="1" applyAlignment="1">
      <alignment horizontal="center" vertical="center" shrinkToFit="1"/>
    </xf>
    <xf numFmtId="0" fontId="62" fillId="2" borderId="0" xfId="0" applyFont="1" applyFill="1" applyAlignment="1">
      <alignment vertical="center" shrinkToFit="1"/>
    </xf>
    <xf numFmtId="0" fontId="55" fillId="2" borderId="0" xfId="0" applyFont="1" applyFill="1" applyAlignment="1">
      <alignment vertical="center" shrinkToFit="1"/>
    </xf>
    <xf numFmtId="49" fontId="62" fillId="2" borderId="0" xfId="0" applyNumberFormat="1" applyFont="1" applyFill="1" applyAlignment="1">
      <alignment vertical="center" shrinkToFit="1"/>
    </xf>
    <xf numFmtId="0" fontId="45" fillId="4" borderId="0" xfId="0" applyFont="1" applyFill="1" applyAlignment="1">
      <alignment horizontal="right" vertical="center" shrinkToFit="1"/>
    </xf>
    <xf numFmtId="0" fontId="45" fillId="2" borderId="0" xfId="0" applyFont="1" applyFill="1" applyAlignment="1">
      <alignment horizontal="right" vertical="center" shrinkToFit="1"/>
    </xf>
    <xf numFmtId="0" fontId="51" fillId="2" borderId="0" xfId="0" applyFont="1" applyFill="1" applyAlignment="1">
      <alignment horizontal="center" vertical="center" shrinkToFit="1"/>
    </xf>
    <xf numFmtId="0" fontId="45" fillId="4" borderId="8" xfId="0" applyFont="1" applyFill="1" applyBorder="1" applyAlignment="1">
      <alignment horizontal="center" vertical="center" shrinkToFit="1"/>
    </xf>
    <xf numFmtId="191" fontId="55" fillId="2" borderId="8" xfId="1" applyNumberFormat="1" applyFont="1" applyFill="1" applyBorder="1" applyAlignment="1" applyProtection="1">
      <alignment horizontal="center" vertical="center" shrinkToFit="1"/>
      <protection locked="0"/>
    </xf>
    <xf numFmtId="176" fontId="55" fillId="2" borderId="8" xfId="0" applyNumberFormat="1" applyFont="1" applyFill="1" applyBorder="1" applyAlignment="1" applyProtection="1">
      <alignment horizontal="center" vertical="center" shrinkToFit="1"/>
      <protection locked="0"/>
    </xf>
    <xf numFmtId="3" fontId="55" fillId="2" borderId="8" xfId="0" applyNumberFormat="1" applyFont="1" applyFill="1" applyBorder="1" applyAlignment="1" applyProtection="1">
      <alignment horizontal="center" vertical="center" shrinkToFit="1"/>
      <protection locked="0"/>
    </xf>
    <xf numFmtId="194" fontId="47" fillId="2" borderId="8" xfId="0" applyNumberFormat="1" applyFont="1" applyFill="1" applyBorder="1" applyAlignment="1" applyProtection="1">
      <alignment horizontal="center" vertical="center" shrinkToFit="1"/>
      <protection locked="0"/>
    </xf>
    <xf numFmtId="3" fontId="59" fillId="2" borderId="8" xfId="0" applyNumberFormat="1" applyFont="1" applyFill="1" applyBorder="1" applyAlignment="1" applyProtection="1">
      <alignment vertical="center" shrinkToFit="1"/>
      <protection locked="0"/>
    </xf>
    <xf numFmtId="192" fontId="47" fillId="2" borderId="8" xfId="0" applyNumberFormat="1" applyFont="1" applyFill="1" applyBorder="1" applyAlignment="1" applyProtection="1">
      <alignment horizontal="center" vertical="center" shrinkToFit="1"/>
      <protection locked="0"/>
    </xf>
    <xf numFmtId="0" fontId="47" fillId="2" borderId="15" xfId="0" applyFont="1" applyFill="1" applyBorder="1" applyAlignment="1">
      <alignment horizontal="center" vertical="center" shrinkToFit="1"/>
    </xf>
    <xf numFmtId="0" fontId="47" fillId="2" borderId="15" xfId="0" applyFont="1" applyFill="1" applyBorder="1" applyAlignment="1">
      <alignment shrinkToFit="1"/>
    </xf>
    <xf numFmtId="176" fontId="59" fillId="2" borderId="8" xfId="0" applyNumberFormat="1" applyFont="1" applyFill="1" applyBorder="1" applyAlignment="1" applyProtection="1">
      <alignment vertical="center" shrinkToFit="1"/>
      <protection locked="0"/>
    </xf>
    <xf numFmtId="192" fontId="55" fillId="2" borderId="8" xfId="1" applyNumberFormat="1" applyFont="1" applyFill="1" applyBorder="1" applyAlignment="1" applyProtection="1">
      <alignment horizontal="center" vertical="center" shrinkToFit="1"/>
      <protection locked="0"/>
    </xf>
    <xf numFmtId="193" fontId="55" fillId="2" borderId="8" xfId="0" applyNumberFormat="1" applyFont="1" applyFill="1" applyBorder="1" applyAlignment="1" applyProtection="1">
      <alignment horizontal="center" vertical="center" shrinkToFit="1"/>
      <protection locked="0"/>
    </xf>
    <xf numFmtId="193" fontId="59" fillId="2" borderId="8" xfId="0" applyNumberFormat="1" applyFont="1" applyFill="1" applyBorder="1" applyAlignment="1" applyProtection="1">
      <alignment vertical="center" shrinkToFit="1"/>
      <protection locked="0"/>
    </xf>
    <xf numFmtId="190" fontId="55" fillId="2" borderId="8" xfId="1" applyNumberFormat="1" applyFont="1" applyFill="1" applyBorder="1" applyAlignment="1" applyProtection="1">
      <alignment horizontal="center" vertical="center" shrinkToFit="1"/>
      <protection locked="0"/>
    </xf>
    <xf numFmtId="190" fontId="47" fillId="2" borderId="8" xfId="0" applyNumberFormat="1" applyFont="1" applyFill="1" applyBorder="1" applyAlignment="1">
      <alignment horizontal="center" vertical="center" shrinkToFit="1"/>
    </xf>
    <xf numFmtId="3" fontId="59" fillId="2" borderId="8" xfId="0" applyNumberFormat="1" applyFont="1" applyFill="1" applyBorder="1" applyAlignment="1">
      <alignment vertical="center" shrinkToFit="1"/>
    </xf>
    <xf numFmtId="0" fontId="45" fillId="5" borderId="0" xfId="0" applyFont="1" applyFill="1" applyAlignment="1">
      <alignment horizontal="right" vertical="center" shrinkToFit="1"/>
    </xf>
    <xf numFmtId="0" fontId="45" fillId="5" borderId="8" xfId="0" applyFont="1" applyFill="1" applyBorder="1" applyAlignment="1">
      <alignment horizontal="center" vertical="center" shrinkToFit="1"/>
    </xf>
    <xf numFmtId="0" fontId="7" fillId="6" borderId="0" xfId="0" applyFont="1" applyFill="1">
      <alignment vertical="center"/>
    </xf>
    <xf numFmtId="0" fontId="7" fillId="6" borderId="1" xfId="0" applyFont="1" applyFill="1" applyBorder="1">
      <alignment vertical="center"/>
    </xf>
    <xf numFmtId="0" fontId="8" fillId="6" borderId="5" xfId="0" applyFont="1" applyFill="1" applyBorder="1" applyAlignment="1">
      <alignment horizontal="center" vertical="center"/>
    </xf>
    <xf numFmtId="0" fontId="65" fillId="2" borderId="9" xfId="0" applyFont="1" applyFill="1" applyBorder="1">
      <alignment vertical="center"/>
    </xf>
    <xf numFmtId="0" fontId="45" fillId="6" borderId="0" xfId="0" applyFont="1" applyFill="1" applyAlignment="1">
      <alignment horizontal="right" vertical="center" shrinkToFit="1"/>
    </xf>
    <xf numFmtId="0" fontId="45" fillId="2" borderId="5" xfId="0" applyFont="1" applyFill="1" applyBorder="1" applyAlignment="1">
      <alignment horizontal="left" vertical="center" shrinkToFit="1"/>
    </xf>
    <xf numFmtId="0" fontId="45" fillId="2" borderId="5" xfId="0" applyFont="1" applyFill="1" applyBorder="1" applyAlignment="1">
      <alignment shrinkToFit="1"/>
    </xf>
    <xf numFmtId="0" fontId="51" fillId="6" borderId="8" xfId="0" applyFont="1" applyFill="1" applyBorder="1" applyAlignment="1">
      <alignment horizontal="center" vertical="center" shrinkToFit="1"/>
    </xf>
    <xf numFmtId="191" fontId="62" fillId="2" borderId="8" xfId="1" applyNumberFormat="1" applyFont="1" applyFill="1" applyBorder="1" applyAlignment="1" applyProtection="1">
      <alignment horizontal="center" vertical="center" shrinkToFit="1"/>
    </xf>
    <xf numFmtId="176" fontId="62" fillId="2" borderId="8" xfId="0" applyNumberFormat="1" applyFont="1" applyFill="1" applyBorder="1" applyAlignment="1">
      <alignment horizontal="center" vertical="center" shrinkToFit="1"/>
    </xf>
    <xf numFmtId="191" fontId="45" fillId="2" borderId="8" xfId="0" applyNumberFormat="1" applyFont="1" applyFill="1" applyBorder="1" applyAlignment="1">
      <alignment horizontal="center" vertical="center" shrinkToFit="1"/>
    </xf>
    <xf numFmtId="176" fontId="57" fillId="2" borderId="8" xfId="0" applyNumberFormat="1" applyFont="1" applyFill="1" applyBorder="1" applyAlignment="1">
      <alignment vertical="center" shrinkToFit="1"/>
    </xf>
    <xf numFmtId="0" fontId="55" fillId="0" borderId="0" xfId="0" applyFont="1" applyAlignment="1">
      <alignment vertical="center" shrinkToFit="1"/>
    </xf>
    <xf numFmtId="0" fontId="50" fillId="0" borderId="0" xfId="0" applyFont="1" applyAlignment="1" applyProtection="1">
      <alignment horizontal="center"/>
      <protection locked="0"/>
    </xf>
    <xf numFmtId="0" fontId="44" fillId="0" borderId="0" xfId="0" applyFont="1" applyProtection="1">
      <alignment vertical="center"/>
      <protection locked="0"/>
    </xf>
    <xf numFmtId="0" fontId="46" fillId="2" borderId="0" xfId="0" applyFont="1" applyFill="1" applyAlignment="1" applyProtection="1">
      <alignment shrinkToFit="1"/>
      <protection locked="0"/>
    </xf>
    <xf numFmtId="0" fontId="45" fillId="2" borderId="0" xfId="0" applyFont="1" applyFill="1" applyAlignment="1" applyProtection="1">
      <alignment horizontal="center" vertical="center"/>
      <protection locked="0"/>
    </xf>
    <xf numFmtId="0" fontId="45" fillId="2" borderId="0" xfId="0" applyFont="1" applyFill="1" applyProtection="1">
      <alignment vertical="center"/>
      <protection locked="0"/>
    </xf>
    <xf numFmtId="31" fontId="55" fillId="0" borderId="0" xfId="0" applyNumberFormat="1" applyFont="1" applyProtection="1">
      <alignment vertical="center"/>
      <protection locked="0"/>
    </xf>
    <xf numFmtId="0" fontId="47" fillId="0" borderId="0" xfId="0" applyFont="1" applyAlignment="1" applyProtection="1">
      <protection locked="0"/>
    </xf>
    <xf numFmtId="0" fontId="45" fillId="2" borderId="0" xfId="0" applyFont="1" applyFill="1" applyAlignment="1" applyProtection="1">
      <alignment horizontal="center" vertical="center" shrinkToFit="1"/>
      <protection locked="0"/>
    </xf>
    <xf numFmtId="0" fontId="45" fillId="2" borderId="0" xfId="0" applyFont="1" applyFill="1" applyAlignment="1" applyProtection="1">
      <protection locked="0"/>
    </xf>
    <xf numFmtId="0" fontId="57" fillId="2" borderId="0" xfId="0" applyFont="1" applyFill="1" applyAlignment="1" applyProtection="1">
      <alignment vertical="center" shrinkToFit="1"/>
      <protection locked="0"/>
    </xf>
    <xf numFmtId="0" fontId="45" fillId="2" borderId="5" xfId="0" applyFont="1" applyFill="1" applyBorder="1" applyAlignment="1" applyProtection="1">
      <alignment horizontal="left" vertical="center"/>
      <protection locked="0"/>
    </xf>
    <xf numFmtId="0" fontId="46" fillId="2" borderId="0" xfId="0" applyFont="1" applyFill="1" applyAlignment="1" applyProtection="1">
      <alignment vertical="top" shrinkToFit="1"/>
      <protection locked="0"/>
    </xf>
    <xf numFmtId="187" fontId="58" fillId="2" borderId="0" xfId="0" applyNumberFormat="1" applyFont="1" applyFill="1" applyAlignment="1" applyProtection="1">
      <alignment vertical="center" shrinkToFit="1"/>
      <protection locked="0"/>
    </xf>
    <xf numFmtId="0" fontId="45" fillId="2" borderId="0" xfId="0" applyFont="1" applyFill="1" applyAlignment="1" applyProtection="1">
      <alignment horizontal="left" vertical="center"/>
      <protection locked="0"/>
    </xf>
    <xf numFmtId="0" fontId="65" fillId="2" borderId="9" xfId="0" applyFont="1" applyFill="1" applyBorder="1" applyProtection="1">
      <alignment vertical="center"/>
      <protection locked="0"/>
    </xf>
    <xf numFmtId="0" fontId="47" fillId="0" borderId="0" xfId="0" applyFont="1" applyAlignment="1" applyProtection="1">
      <alignment horizontal="left" vertical="center"/>
      <protection locked="0"/>
    </xf>
    <xf numFmtId="0" fontId="45" fillId="2" borderId="0" xfId="0" applyFont="1" applyFill="1" applyAlignment="1" applyProtection="1">
      <alignment horizontal="left" vertical="center" shrinkToFit="1"/>
      <protection locked="0"/>
    </xf>
    <xf numFmtId="0" fontId="45" fillId="2" borderId="9" xfId="0" applyFont="1" applyFill="1" applyBorder="1" applyAlignment="1" applyProtection="1">
      <alignment horizontal="left" vertical="center"/>
      <protection locked="0"/>
    </xf>
    <xf numFmtId="0" fontId="45" fillId="2" borderId="0" xfId="0" applyFont="1" applyFill="1" applyAlignment="1" applyProtection="1">
      <alignment shrinkToFit="1"/>
      <protection locked="0"/>
    </xf>
    <xf numFmtId="0" fontId="45" fillId="2" borderId="5" xfId="0" applyFont="1" applyFill="1" applyBorder="1" applyAlignment="1" applyProtection="1">
      <alignment horizontal="center" vertical="center" shrinkToFit="1"/>
      <protection locked="0"/>
    </xf>
    <xf numFmtId="0" fontId="61" fillId="2" borderId="0" xfId="0" applyFont="1" applyFill="1" applyAlignment="1" applyProtection="1">
      <alignment horizontal="center" vertical="center" shrinkToFit="1"/>
      <protection locked="0"/>
    </xf>
    <xf numFmtId="0" fontId="45" fillId="6" borderId="0" xfId="0" applyFont="1" applyFill="1" applyAlignment="1" applyProtection="1">
      <alignment horizontal="right" vertical="center" shrinkToFit="1"/>
      <protection locked="0"/>
    </xf>
    <xf numFmtId="0" fontId="45" fillId="2" borderId="0" xfId="0" applyFont="1" applyFill="1" applyAlignment="1" applyProtection="1">
      <alignment horizontal="right" vertical="center" shrinkToFit="1"/>
      <protection locked="0"/>
    </xf>
    <xf numFmtId="0" fontId="51" fillId="2" borderId="0" xfId="0" applyFont="1" applyFill="1" applyAlignment="1" applyProtection="1">
      <alignment horizontal="center" vertical="center" shrinkToFit="1"/>
      <protection locked="0"/>
    </xf>
    <xf numFmtId="0" fontId="51" fillId="6" borderId="8" xfId="0" applyFont="1" applyFill="1" applyBorder="1" applyAlignment="1" applyProtection="1">
      <alignment horizontal="center" vertical="center" shrinkToFit="1"/>
      <protection locked="0"/>
    </xf>
    <xf numFmtId="0" fontId="45" fillId="2" borderId="8" xfId="0" applyFont="1" applyFill="1" applyBorder="1" applyAlignment="1" applyProtection="1">
      <alignment horizontal="center" vertical="center" shrinkToFit="1"/>
      <protection locked="0"/>
    </xf>
    <xf numFmtId="190" fontId="62" fillId="2" borderId="8" xfId="1" applyNumberFormat="1" applyFont="1" applyFill="1" applyBorder="1" applyAlignment="1" applyProtection="1">
      <alignment horizontal="center" vertical="center" shrinkToFit="1"/>
      <protection locked="0"/>
    </xf>
    <xf numFmtId="176" fontId="62" fillId="2" borderId="8" xfId="0" applyNumberFormat="1" applyFont="1" applyFill="1" applyBorder="1" applyAlignment="1" applyProtection="1">
      <alignment horizontal="center" vertical="center" shrinkToFit="1"/>
      <protection locked="0"/>
    </xf>
    <xf numFmtId="190" fontId="48" fillId="2" borderId="8" xfId="1" applyNumberFormat="1" applyFont="1" applyFill="1" applyBorder="1" applyAlignment="1" applyProtection="1">
      <alignment horizontal="center" vertical="center" shrinkToFit="1"/>
      <protection locked="0"/>
    </xf>
    <xf numFmtId="176" fontId="48" fillId="2" borderId="8" xfId="0" applyNumberFormat="1" applyFont="1" applyFill="1" applyBorder="1" applyAlignment="1" applyProtection="1">
      <alignment horizontal="center" vertical="center" shrinkToFit="1"/>
      <protection locked="0"/>
    </xf>
    <xf numFmtId="190" fontId="45" fillId="2" borderId="8" xfId="0" applyNumberFormat="1" applyFont="1" applyFill="1" applyBorder="1" applyAlignment="1" applyProtection="1">
      <alignment horizontal="center" vertical="center" shrinkToFit="1"/>
      <protection locked="0"/>
    </xf>
    <xf numFmtId="176" fontId="57" fillId="2" borderId="8" xfId="0" applyNumberFormat="1" applyFont="1" applyFill="1" applyBorder="1" applyAlignment="1" applyProtection="1">
      <alignment vertical="center" shrinkToFit="1"/>
      <protection locked="0"/>
    </xf>
    <xf numFmtId="0" fontId="55" fillId="0" borderId="0" xfId="0" applyFont="1" applyAlignment="1" applyProtection="1">
      <alignment vertical="center" shrinkToFit="1"/>
      <protection locked="0"/>
    </xf>
    <xf numFmtId="0" fontId="45" fillId="7" borderId="0" xfId="0" applyFont="1" applyFill="1" applyAlignment="1">
      <alignment horizontal="right" vertical="center" shrinkToFit="1"/>
    </xf>
    <xf numFmtId="0" fontId="51" fillId="7" borderId="8" xfId="0" applyFont="1" applyFill="1" applyBorder="1" applyAlignment="1">
      <alignment horizontal="center" vertical="center" shrinkToFit="1"/>
    </xf>
    <xf numFmtId="190" fontId="62" fillId="2" borderId="8" xfId="1" applyNumberFormat="1" applyFont="1" applyFill="1" applyBorder="1" applyAlignment="1" applyProtection="1">
      <alignment horizontal="center" vertical="center" shrinkToFit="1"/>
    </xf>
    <xf numFmtId="176" fontId="48" fillId="2" borderId="8" xfId="0" applyNumberFormat="1" applyFont="1" applyFill="1" applyBorder="1" applyAlignment="1">
      <alignment horizontal="center" vertical="center" shrinkToFit="1"/>
    </xf>
    <xf numFmtId="38" fontId="62" fillId="2" borderId="8" xfId="3" applyFont="1" applyFill="1" applyBorder="1" applyAlignment="1">
      <alignment horizontal="center" vertical="center" shrinkToFit="1"/>
    </xf>
    <xf numFmtId="190" fontId="48" fillId="2" borderId="8" xfId="1" applyNumberFormat="1" applyFont="1" applyFill="1" applyBorder="1" applyAlignment="1" applyProtection="1">
      <alignment horizontal="center" vertical="center" shrinkToFit="1"/>
    </xf>
    <xf numFmtId="190" fontId="45" fillId="2" borderId="8" xfId="0" applyNumberFormat="1" applyFont="1" applyFill="1" applyBorder="1" applyAlignment="1">
      <alignment horizontal="center" vertical="center" shrinkToFit="1"/>
    </xf>
    <xf numFmtId="0" fontId="51" fillId="2" borderId="24" xfId="0" applyFont="1" applyFill="1" applyBorder="1" applyAlignment="1">
      <alignment horizontal="center" vertical="center" shrinkToFit="1"/>
    </xf>
    <xf numFmtId="0" fontId="51" fillId="2" borderId="25" xfId="0" applyFont="1" applyFill="1" applyBorder="1" applyAlignment="1">
      <alignment horizontal="center" vertical="center" shrinkToFit="1"/>
    </xf>
    <xf numFmtId="0" fontId="43" fillId="2" borderId="0" xfId="0" applyFont="1" applyFill="1" applyAlignment="1">
      <alignment horizontal="center"/>
    </xf>
    <xf numFmtId="0" fontId="53" fillId="2" borderId="0" xfId="0" applyFont="1" applyFill="1" applyAlignment="1" applyProtection="1">
      <alignment horizontal="left" vertical="center" indent="1" shrinkToFit="1"/>
      <protection locked="0"/>
    </xf>
    <xf numFmtId="0" fontId="47" fillId="2" borderId="0" xfId="0" applyFont="1" applyFill="1" applyAlignment="1" applyProtection="1">
      <alignment horizontal="left" vertical="center" indent="1"/>
      <protection locked="0"/>
    </xf>
    <xf numFmtId="181" fontId="47" fillId="2" borderId="5" xfId="0" applyNumberFormat="1" applyFont="1" applyFill="1" applyBorder="1" applyAlignment="1">
      <alignment horizontal="center" vertical="center"/>
    </xf>
    <xf numFmtId="180" fontId="49" fillId="4" borderId="16" xfId="0" applyNumberFormat="1" applyFont="1" applyFill="1" applyBorder="1">
      <alignment vertical="center"/>
    </xf>
    <xf numFmtId="180" fontId="49" fillId="4" borderId="15" xfId="0" applyNumberFormat="1" applyFont="1" applyFill="1" applyBorder="1">
      <alignment vertical="center"/>
    </xf>
    <xf numFmtId="180" fontId="49" fillId="4" borderId="17" xfId="0" applyNumberFormat="1" applyFont="1" applyFill="1" applyBorder="1">
      <alignment vertical="center"/>
    </xf>
    <xf numFmtId="180" fontId="49" fillId="4" borderId="0" xfId="0" applyNumberFormat="1" applyFont="1" applyFill="1">
      <alignment vertical="center"/>
    </xf>
    <xf numFmtId="180" fontId="49" fillId="4" borderId="18" xfId="0" applyNumberFormat="1" applyFont="1" applyFill="1" applyBorder="1">
      <alignment vertical="center"/>
    </xf>
    <xf numFmtId="180" fontId="49" fillId="4" borderId="5" xfId="0" applyNumberFormat="1" applyFont="1" applyFill="1" applyBorder="1">
      <alignment vertical="center"/>
    </xf>
    <xf numFmtId="5" fontId="50" fillId="2" borderId="15" xfId="0" applyNumberFormat="1" applyFont="1" applyFill="1" applyBorder="1" applyAlignment="1" applyProtection="1">
      <alignment horizontal="center" vertical="center"/>
      <protection locked="0"/>
    </xf>
    <xf numFmtId="5" fontId="50" fillId="2" borderId="19" xfId="0" applyNumberFormat="1" applyFont="1" applyFill="1" applyBorder="1" applyAlignment="1" applyProtection="1">
      <alignment horizontal="center" vertical="center"/>
      <protection locked="0"/>
    </xf>
    <xf numFmtId="5" fontId="50" fillId="2" borderId="0" xfId="0" applyNumberFormat="1" applyFont="1" applyFill="1" applyAlignment="1" applyProtection="1">
      <alignment horizontal="center" vertical="center"/>
      <protection locked="0"/>
    </xf>
    <xf numFmtId="5" fontId="50" fillId="2" borderId="20" xfId="0" applyNumberFormat="1" applyFont="1" applyFill="1" applyBorder="1" applyAlignment="1" applyProtection="1">
      <alignment horizontal="center" vertical="center"/>
      <protection locked="0"/>
    </xf>
    <xf numFmtId="5" fontId="50" fillId="2" borderId="5" xfId="0" applyNumberFormat="1" applyFont="1" applyFill="1" applyBorder="1" applyAlignment="1" applyProtection="1">
      <alignment horizontal="center" vertical="center"/>
      <protection locked="0"/>
    </xf>
    <xf numFmtId="5" fontId="50" fillId="2" borderId="21" xfId="0" applyNumberFormat="1" applyFont="1" applyFill="1" applyBorder="1" applyAlignment="1" applyProtection="1">
      <alignment horizontal="center" vertical="center"/>
      <protection locked="0"/>
    </xf>
    <xf numFmtId="182" fontId="47" fillId="2" borderId="0" xfId="0" applyNumberFormat="1" applyFont="1" applyFill="1" applyAlignment="1" applyProtection="1">
      <alignment horizontal="right" vertical="center"/>
      <protection locked="0"/>
    </xf>
    <xf numFmtId="0" fontId="47" fillId="2" borderId="8" xfId="0" applyFont="1" applyFill="1" applyBorder="1" applyAlignment="1">
      <alignment horizontal="center" vertical="center" shrinkToFit="1"/>
    </xf>
    <xf numFmtId="0" fontId="45" fillId="2" borderId="8" xfId="0" applyFont="1" applyFill="1" applyBorder="1" applyAlignment="1">
      <alignment horizontal="center" vertical="center" shrinkToFit="1"/>
    </xf>
    <xf numFmtId="49" fontId="47" fillId="2" borderId="8" xfId="0" applyNumberFormat="1" applyFont="1" applyFill="1" applyBorder="1" applyAlignment="1" applyProtection="1">
      <alignment horizontal="center" vertical="center" shrinkToFit="1"/>
      <protection locked="0"/>
    </xf>
    <xf numFmtId="0" fontId="47" fillId="2" borderId="0" xfId="0" applyFont="1" applyFill="1" applyAlignment="1" applyProtection="1">
      <alignment horizontal="left" vertical="center" indent="1" shrinkToFit="1"/>
      <protection locked="0"/>
    </xf>
    <xf numFmtId="0" fontId="45" fillId="2" borderId="22" xfId="0" applyFont="1" applyFill="1" applyBorder="1" applyAlignment="1">
      <alignment horizontal="center" vertical="center" shrinkToFit="1"/>
    </xf>
    <xf numFmtId="0" fontId="45" fillId="2" borderId="9" xfId="0" applyFont="1" applyFill="1" applyBorder="1" applyAlignment="1">
      <alignment horizontal="center" vertical="center" shrinkToFit="1"/>
    </xf>
    <xf numFmtId="0" fontId="45" fillId="2" borderId="23" xfId="0" applyFont="1" applyFill="1" applyBorder="1" applyAlignment="1">
      <alignment horizontal="center" vertical="center" shrinkToFit="1"/>
    </xf>
    <xf numFmtId="0" fontId="54" fillId="2" borderId="8" xfId="0" applyFont="1" applyFill="1" applyBorder="1" applyAlignment="1" applyProtection="1">
      <alignment horizontal="center" vertical="center"/>
      <protection locked="0"/>
    </xf>
    <xf numFmtId="0" fontId="47" fillId="2" borderId="16" xfId="0" applyFont="1" applyFill="1" applyBorder="1" applyAlignment="1" applyProtection="1">
      <alignment horizontal="center" vertical="center" shrinkToFit="1"/>
      <protection locked="0"/>
    </xf>
    <xf numFmtId="0" fontId="47" fillId="2" borderId="15" xfId="0" applyFont="1" applyFill="1" applyBorder="1" applyAlignment="1" applyProtection="1">
      <alignment horizontal="center" vertical="center" shrinkToFit="1"/>
      <protection locked="0"/>
    </xf>
    <xf numFmtId="0" fontId="47" fillId="2" borderId="19" xfId="0" applyFont="1" applyFill="1" applyBorder="1" applyAlignment="1" applyProtection="1">
      <alignment horizontal="center" vertical="center" shrinkToFit="1"/>
      <protection locked="0"/>
    </xf>
    <xf numFmtId="0" fontId="47" fillId="2" borderId="18" xfId="0" applyFont="1" applyFill="1" applyBorder="1" applyAlignment="1" applyProtection="1">
      <alignment horizontal="center" vertical="center" shrinkToFit="1"/>
      <protection locked="0"/>
    </xf>
    <xf numFmtId="0" fontId="47" fillId="2" borderId="5" xfId="0" applyFont="1" applyFill="1" applyBorder="1" applyAlignment="1" applyProtection="1">
      <alignment horizontal="center" vertical="center" shrinkToFit="1"/>
      <protection locked="0"/>
    </xf>
    <xf numFmtId="0" fontId="47" fillId="2" borderId="21" xfId="0" applyFont="1" applyFill="1" applyBorder="1" applyAlignment="1" applyProtection="1">
      <alignment horizontal="center" vertical="center" shrinkToFit="1"/>
      <protection locked="0"/>
    </xf>
    <xf numFmtId="0" fontId="47" fillId="2" borderId="8" xfId="0" applyFont="1" applyFill="1" applyBorder="1" applyAlignment="1" applyProtection="1">
      <alignment horizontal="center" vertical="center" shrinkToFit="1"/>
      <protection locked="0"/>
    </xf>
    <xf numFmtId="0" fontId="45" fillId="2" borderId="15" xfId="0" applyFont="1" applyFill="1" applyBorder="1" applyAlignment="1">
      <alignment horizontal="left" vertical="center" shrinkToFit="1"/>
    </xf>
    <xf numFmtId="0" fontId="59" fillId="4" borderId="16" xfId="0" applyFont="1" applyFill="1" applyBorder="1" applyAlignment="1">
      <alignment horizontal="center" vertical="center" shrinkToFit="1"/>
    </xf>
    <xf numFmtId="0" fontId="59" fillId="4" borderId="18" xfId="0" applyFont="1" applyFill="1" applyBorder="1" applyAlignment="1">
      <alignment horizontal="center" vertical="center" shrinkToFit="1"/>
    </xf>
    <xf numFmtId="196" fontId="58" fillId="2" borderId="0" xfId="0" applyNumberFormat="1" applyFont="1" applyFill="1" applyAlignment="1" applyProtection="1">
      <alignment horizontal="right" vertical="center" shrinkToFit="1"/>
      <protection locked="0"/>
    </xf>
    <xf numFmtId="0" fontId="60" fillId="0" borderId="0" xfId="0" applyFont="1" applyAlignment="1">
      <alignment horizontal="center" vertical="center"/>
    </xf>
    <xf numFmtId="195" fontId="58" fillId="2" borderId="0" xfId="0" applyNumberFormat="1" applyFont="1" applyFill="1" applyAlignment="1" applyProtection="1">
      <alignment horizontal="right" vertical="center" shrinkToFit="1"/>
      <protection locked="0"/>
    </xf>
    <xf numFmtId="0" fontId="47" fillId="2" borderId="9" xfId="0" applyFont="1" applyFill="1" applyBorder="1" applyAlignment="1">
      <alignment horizontal="left" vertical="center" shrinkToFit="1"/>
    </xf>
    <xf numFmtId="0" fontId="47" fillId="2" borderId="9" xfId="0" applyFont="1" applyFill="1" applyBorder="1" applyAlignment="1">
      <alignment horizontal="left" vertical="center"/>
    </xf>
    <xf numFmtId="0" fontId="48" fillId="4" borderId="22" xfId="0" applyFont="1" applyFill="1" applyBorder="1" applyAlignment="1">
      <alignment horizontal="center" vertical="center" shrinkToFit="1"/>
    </xf>
    <xf numFmtId="0" fontId="48" fillId="4" borderId="9" xfId="0" applyFont="1" applyFill="1" applyBorder="1" applyAlignment="1">
      <alignment horizontal="center" vertical="center" shrinkToFit="1"/>
    </xf>
    <xf numFmtId="0" fontId="48" fillId="4" borderId="23" xfId="0" applyFont="1" applyFill="1" applyBorder="1" applyAlignment="1">
      <alignment horizontal="center" vertical="center" shrinkToFit="1"/>
    </xf>
    <xf numFmtId="0" fontId="47" fillId="2" borderId="22" xfId="0" applyFont="1" applyFill="1" applyBorder="1" applyAlignment="1" applyProtection="1">
      <alignment horizontal="center" vertical="center" shrinkToFit="1"/>
      <protection locked="0"/>
    </xf>
    <xf numFmtId="0" fontId="47" fillId="2" borderId="9" xfId="0" applyFont="1" applyFill="1" applyBorder="1" applyAlignment="1" applyProtection="1">
      <alignment horizontal="center" vertical="center" shrinkToFit="1"/>
      <protection locked="0"/>
    </xf>
    <xf numFmtId="0" fontId="47" fillId="2" borderId="23" xfId="0" applyFont="1" applyFill="1" applyBorder="1" applyAlignment="1" applyProtection="1">
      <alignment horizontal="center" vertical="center" shrinkToFit="1"/>
      <protection locked="0"/>
    </xf>
    <xf numFmtId="179" fontId="48" fillId="2" borderId="22" xfId="0" applyNumberFormat="1" applyFont="1" applyFill="1" applyBorder="1" applyAlignment="1">
      <alignment horizontal="right" vertical="center" shrinkToFit="1"/>
    </xf>
    <xf numFmtId="179" fontId="48" fillId="2" borderId="9" xfId="0" applyNumberFormat="1" applyFont="1" applyFill="1" applyBorder="1" applyAlignment="1">
      <alignment horizontal="right" vertical="center" shrinkToFit="1"/>
    </xf>
    <xf numFmtId="179" fontId="48" fillId="2" borderId="23" xfId="0" applyNumberFormat="1" applyFont="1" applyFill="1" applyBorder="1" applyAlignment="1">
      <alignment horizontal="right" vertical="center" shrinkToFit="1"/>
    </xf>
    <xf numFmtId="0" fontId="63" fillId="2" borderId="22" xfId="0" applyFont="1" applyFill="1" applyBorder="1" applyAlignment="1">
      <alignment horizontal="center" vertical="center" shrinkToFit="1"/>
    </xf>
    <xf numFmtId="0" fontId="63" fillId="2" borderId="9" xfId="0" applyFont="1" applyFill="1" applyBorder="1" applyAlignment="1">
      <alignment horizontal="center" vertical="center" shrinkToFit="1"/>
    </xf>
    <xf numFmtId="0" fontId="63" fillId="2" borderId="23" xfId="0" applyFont="1" applyFill="1" applyBorder="1" applyAlignment="1">
      <alignment horizontal="center" vertical="center" shrinkToFit="1"/>
    </xf>
    <xf numFmtId="176" fontId="55" fillId="2" borderId="22" xfId="0" applyNumberFormat="1" applyFont="1" applyFill="1" applyBorder="1" applyAlignment="1" applyProtection="1">
      <alignment horizontal="center" vertical="center" shrinkToFit="1"/>
      <protection locked="0"/>
    </xf>
    <xf numFmtId="176" fontId="55" fillId="2" borderId="9" xfId="0" applyNumberFormat="1" applyFont="1" applyFill="1" applyBorder="1" applyAlignment="1" applyProtection="1">
      <alignment horizontal="center" vertical="center" shrinkToFit="1"/>
      <protection locked="0"/>
    </xf>
    <xf numFmtId="176" fontId="55" fillId="2" borderId="23" xfId="0" applyNumberFormat="1" applyFont="1" applyFill="1" applyBorder="1" applyAlignment="1" applyProtection="1">
      <alignment horizontal="center" vertical="center" shrinkToFit="1"/>
      <protection locked="0"/>
    </xf>
    <xf numFmtId="179" fontId="55" fillId="2" borderId="22" xfId="0" applyNumberFormat="1" applyFont="1" applyFill="1" applyBorder="1" applyAlignment="1">
      <alignment horizontal="right" vertical="center" shrinkToFit="1"/>
    </xf>
    <xf numFmtId="179" fontId="55" fillId="2" borderId="9" xfId="0" applyNumberFormat="1" applyFont="1" applyFill="1" applyBorder="1" applyAlignment="1">
      <alignment horizontal="right" vertical="center" shrinkToFit="1"/>
    </xf>
    <xf numFmtId="179" fontId="55" fillId="2" borderId="23" xfId="0" applyNumberFormat="1" applyFont="1" applyFill="1" applyBorder="1" applyAlignment="1">
      <alignment horizontal="right" vertical="center" shrinkToFit="1"/>
    </xf>
    <xf numFmtId="176" fontId="64" fillId="2" borderId="22" xfId="0" applyNumberFormat="1" applyFont="1" applyFill="1" applyBorder="1" applyAlignment="1">
      <alignment horizontal="center" vertical="center" shrinkToFit="1"/>
    </xf>
    <xf numFmtId="176" fontId="64" fillId="2" borderId="9" xfId="0" applyNumberFormat="1" applyFont="1" applyFill="1" applyBorder="1" applyAlignment="1">
      <alignment horizontal="center" vertical="center" shrinkToFit="1"/>
    </xf>
    <xf numFmtId="176" fontId="64" fillId="2" borderId="23" xfId="0" applyNumberFormat="1" applyFont="1" applyFill="1" applyBorder="1" applyAlignment="1">
      <alignment horizontal="center" vertical="center" shrinkToFit="1"/>
    </xf>
    <xf numFmtId="9" fontId="59" fillId="2" borderId="22" xfId="0" applyNumberFormat="1" applyFont="1" applyFill="1" applyBorder="1" applyAlignment="1" applyProtection="1">
      <alignment horizontal="center" vertical="center" shrinkToFit="1"/>
      <protection locked="0"/>
    </xf>
    <xf numFmtId="9" fontId="59" fillId="2" borderId="9" xfId="0" applyNumberFormat="1" applyFont="1" applyFill="1" applyBorder="1" applyAlignment="1" applyProtection="1">
      <alignment horizontal="center" vertical="center" shrinkToFit="1"/>
      <protection locked="0"/>
    </xf>
    <xf numFmtId="9" fontId="59" fillId="2" borderId="23" xfId="0" applyNumberFormat="1" applyFont="1" applyFill="1" applyBorder="1" applyAlignment="1" applyProtection="1">
      <alignment horizontal="center" vertical="center" shrinkToFit="1"/>
      <protection locked="0"/>
    </xf>
    <xf numFmtId="0" fontId="48" fillId="4" borderId="22" xfId="0" applyFont="1" applyFill="1" applyBorder="1" applyAlignment="1">
      <alignment horizontal="left" vertical="center" indent="3" shrinkToFit="1"/>
    </xf>
    <xf numFmtId="0" fontId="48" fillId="4" borderId="9" xfId="0" applyFont="1" applyFill="1" applyBorder="1" applyAlignment="1">
      <alignment horizontal="left" vertical="center" indent="3" shrinkToFit="1"/>
    </xf>
    <xf numFmtId="0" fontId="48" fillId="4" borderId="23" xfId="0" applyFont="1" applyFill="1" applyBorder="1" applyAlignment="1">
      <alignment horizontal="left" vertical="center" indent="3" shrinkToFit="1"/>
    </xf>
    <xf numFmtId="5" fontId="58" fillId="2" borderId="16" xfId="0" applyNumberFormat="1" applyFont="1" applyFill="1" applyBorder="1" applyAlignment="1" applyProtection="1">
      <alignment horizontal="center" vertical="center" shrinkToFit="1"/>
      <protection locked="0"/>
    </xf>
    <xf numFmtId="5" fontId="58" fillId="2" borderId="19" xfId="0" applyNumberFormat="1" applyFont="1" applyFill="1" applyBorder="1" applyAlignment="1" applyProtection="1">
      <alignment horizontal="center" vertical="center" shrinkToFit="1"/>
      <protection locked="0"/>
    </xf>
    <xf numFmtId="5" fontId="58" fillId="2" borderId="17" xfId="0" applyNumberFormat="1" applyFont="1" applyFill="1" applyBorder="1" applyAlignment="1" applyProtection="1">
      <alignment horizontal="center" vertical="center" shrinkToFit="1"/>
      <protection locked="0"/>
    </xf>
    <xf numFmtId="5" fontId="58" fillId="2" borderId="20" xfId="0" applyNumberFormat="1" applyFont="1" applyFill="1" applyBorder="1" applyAlignment="1" applyProtection="1">
      <alignment horizontal="center" vertical="center" shrinkToFit="1"/>
      <protection locked="0"/>
    </xf>
    <xf numFmtId="5" fontId="58" fillId="2" borderId="18" xfId="0" applyNumberFormat="1" applyFont="1" applyFill="1" applyBorder="1" applyAlignment="1" applyProtection="1">
      <alignment horizontal="center" vertical="center" shrinkToFit="1"/>
      <protection locked="0"/>
    </xf>
    <xf numFmtId="5" fontId="58" fillId="2" borderId="21" xfId="0" applyNumberFormat="1" applyFont="1" applyFill="1" applyBorder="1" applyAlignment="1" applyProtection="1">
      <alignment horizontal="center" vertical="center" shrinkToFit="1"/>
      <protection locked="0"/>
    </xf>
    <xf numFmtId="5" fontId="46" fillId="2" borderId="16" xfId="0" applyNumberFormat="1" applyFont="1" applyFill="1" applyBorder="1" applyAlignment="1">
      <alignment horizontal="center" vertical="center" shrinkToFit="1"/>
    </xf>
    <xf numFmtId="5" fontId="46" fillId="2" borderId="19" xfId="0" applyNumberFormat="1" applyFont="1" applyFill="1" applyBorder="1" applyAlignment="1">
      <alignment horizontal="center" vertical="center" shrinkToFit="1"/>
    </xf>
    <xf numFmtId="5" fontId="46" fillId="2" borderId="17" xfId="0" applyNumberFormat="1" applyFont="1" applyFill="1" applyBorder="1" applyAlignment="1">
      <alignment horizontal="center" vertical="center" shrinkToFit="1"/>
    </xf>
    <xf numFmtId="5" fontId="46" fillId="2" borderId="20" xfId="0" applyNumberFormat="1" applyFont="1" applyFill="1" applyBorder="1" applyAlignment="1">
      <alignment horizontal="center" vertical="center" shrinkToFit="1"/>
    </xf>
    <xf numFmtId="5" fontId="46" fillId="2" borderId="18" xfId="0" applyNumberFormat="1" applyFont="1" applyFill="1" applyBorder="1" applyAlignment="1">
      <alignment horizontal="center" vertical="center" shrinkToFit="1"/>
    </xf>
    <xf numFmtId="5" fontId="46" fillId="2" borderId="21" xfId="0" applyNumberFormat="1" applyFont="1" applyFill="1" applyBorder="1" applyAlignment="1">
      <alignment horizontal="center" vertical="center" shrinkToFit="1"/>
    </xf>
    <xf numFmtId="0" fontId="45" fillId="4" borderId="22" xfId="0" applyFont="1" applyFill="1" applyBorder="1" applyAlignment="1">
      <alignment horizontal="center" vertical="center" shrinkToFit="1"/>
    </xf>
    <xf numFmtId="0" fontId="45" fillId="4" borderId="9" xfId="0" applyFont="1" applyFill="1" applyBorder="1" applyAlignment="1">
      <alignment horizontal="center" vertical="center" shrinkToFit="1"/>
    </xf>
    <xf numFmtId="0" fontId="45" fillId="4" borderId="23" xfId="0" applyFont="1" applyFill="1" applyBorder="1" applyAlignment="1">
      <alignment horizontal="center" vertical="center" shrinkToFit="1"/>
    </xf>
    <xf numFmtId="0" fontId="63" fillId="4" borderId="22" xfId="0" applyFont="1" applyFill="1" applyBorder="1" applyAlignment="1">
      <alignment horizontal="center" vertical="center" shrinkToFit="1"/>
    </xf>
    <xf numFmtId="0" fontId="63" fillId="4" borderId="9" xfId="0" applyFont="1" applyFill="1" applyBorder="1" applyAlignment="1">
      <alignment horizontal="center" vertical="center" shrinkToFit="1"/>
    </xf>
    <xf numFmtId="0" fontId="63" fillId="4" borderId="23" xfId="0" applyFont="1" applyFill="1" applyBorder="1" applyAlignment="1">
      <alignment horizontal="center" vertical="center" shrinkToFit="1"/>
    </xf>
    <xf numFmtId="0" fontId="48" fillId="4" borderId="16" xfId="0" applyFont="1" applyFill="1" applyBorder="1" applyAlignment="1">
      <alignment horizontal="center" vertical="center" shrinkToFit="1"/>
    </xf>
    <xf numFmtId="0" fontId="48" fillId="4" borderId="19" xfId="0" applyFont="1" applyFill="1" applyBorder="1" applyAlignment="1">
      <alignment horizontal="center" vertical="center" shrinkToFit="1"/>
    </xf>
    <xf numFmtId="0" fontId="48" fillId="4" borderId="18" xfId="0" applyFont="1" applyFill="1" applyBorder="1" applyAlignment="1">
      <alignment horizontal="center" vertical="center" shrinkToFit="1"/>
    </xf>
    <xf numFmtId="0" fontId="48" fillId="4" borderId="21" xfId="0" applyFont="1" applyFill="1" applyBorder="1" applyAlignment="1">
      <alignment horizontal="center" vertical="center" shrinkToFit="1"/>
    </xf>
    <xf numFmtId="177" fontId="49" fillId="2" borderId="16" xfId="0" applyNumberFormat="1" applyFont="1" applyFill="1" applyBorder="1" applyAlignment="1">
      <alignment horizontal="center" vertical="center" shrinkToFit="1"/>
    </xf>
    <xf numFmtId="177" fontId="49" fillId="2" borderId="15" xfId="0" applyNumberFormat="1" applyFont="1" applyFill="1" applyBorder="1" applyAlignment="1">
      <alignment horizontal="center" vertical="center" shrinkToFit="1"/>
    </xf>
    <xf numFmtId="177" fontId="49" fillId="2" borderId="19" xfId="0" applyNumberFormat="1" applyFont="1" applyFill="1" applyBorder="1" applyAlignment="1">
      <alignment horizontal="center" vertical="center" shrinkToFit="1"/>
    </xf>
    <xf numFmtId="177" fontId="49" fillId="2" borderId="18" xfId="0" applyNumberFormat="1" applyFont="1" applyFill="1" applyBorder="1" applyAlignment="1">
      <alignment horizontal="center" vertical="center" shrinkToFit="1"/>
    </xf>
    <xf numFmtId="177" fontId="49" fillId="2" borderId="5" xfId="0" applyNumberFormat="1" applyFont="1" applyFill="1" applyBorder="1" applyAlignment="1">
      <alignment horizontal="center" vertical="center" shrinkToFit="1"/>
    </xf>
    <xf numFmtId="177" fontId="49" fillId="2" borderId="21" xfId="0" applyNumberFormat="1" applyFont="1" applyFill="1" applyBorder="1" applyAlignment="1">
      <alignment horizontal="center" vertical="center" shrinkToFit="1"/>
    </xf>
    <xf numFmtId="0" fontId="48" fillId="4" borderId="24" xfId="0" applyFont="1" applyFill="1" applyBorder="1" applyAlignment="1">
      <alignment horizontal="center" vertical="center" shrinkToFit="1"/>
    </xf>
    <xf numFmtId="0" fontId="48" fillId="4" borderId="25" xfId="0" applyFont="1" applyFill="1" applyBorder="1" applyAlignment="1">
      <alignment horizontal="center" vertical="center" shrinkToFit="1"/>
    </xf>
    <xf numFmtId="176" fontId="59" fillId="2" borderId="16" xfId="0" applyNumberFormat="1" applyFont="1" applyFill="1" applyBorder="1" applyAlignment="1" applyProtection="1">
      <alignment horizontal="center" vertical="center" shrinkToFit="1"/>
      <protection locked="0"/>
    </xf>
    <xf numFmtId="176" fontId="59" fillId="2" borderId="15" xfId="0" applyNumberFormat="1" applyFont="1" applyFill="1" applyBorder="1" applyAlignment="1" applyProtection="1">
      <alignment horizontal="center" vertical="center" shrinkToFit="1"/>
      <protection locked="0"/>
    </xf>
    <xf numFmtId="176" fontId="59" fillId="2" borderId="19" xfId="0" applyNumberFormat="1" applyFont="1" applyFill="1" applyBorder="1" applyAlignment="1" applyProtection="1">
      <alignment horizontal="center" vertical="center" shrinkToFit="1"/>
      <protection locked="0"/>
    </xf>
    <xf numFmtId="176" fontId="59" fillId="2" borderId="18" xfId="0" applyNumberFormat="1" applyFont="1" applyFill="1" applyBorder="1" applyAlignment="1" applyProtection="1">
      <alignment horizontal="center" vertical="center" shrinkToFit="1"/>
      <protection locked="0"/>
    </xf>
    <xf numFmtId="176" fontId="59" fillId="2" borderId="5" xfId="0" applyNumberFormat="1" applyFont="1" applyFill="1" applyBorder="1" applyAlignment="1" applyProtection="1">
      <alignment horizontal="center" vertical="center" shrinkToFit="1"/>
      <protection locked="0"/>
    </xf>
    <xf numFmtId="176" fontId="59" fillId="2" borderId="21" xfId="0" applyNumberFormat="1" applyFont="1" applyFill="1" applyBorder="1" applyAlignment="1" applyProtection="1">
      <alignment horizontal="center" vertical="center" shrinkToFit="1"/>
      <protection locked="0"/>
    </xf>
    <xf numFmtId="0" fontId="61" fillId="2" borderId="0" xfId="0" applyFont="1" applyFill="1" applyAlignment="1">
      <alignment horizontal="center" vertical="center" shrinkToFit="1"/>
    </xf>
    <xf numFmtId="178" fontId="61" fillId="2" borderId="0" xfId="0" applyNumberFormat="1" applyFont="1" applyFill="1" applyAlignment="1">
      <alignment horizontal="center" vertical="center" shrinkToFit="1"/>
    </xf>
    <xf numFmtId="0" fontId="49" fillId="4" borderId="0" xfId="0" applyFont="1" applyFill="1" applyAlignment="1">
      <alignment horizontal="center" vertical="center"/>
    </xf>
    <xf numFmtId="183" fontId="47" fillId="2" borderId="0" xfId="0" applyNumberFormat="1" applyFont="1" applyFill="1" applyAlignment="1">
      <alignment horizontal="center" vertical="center" shrinkToFit="1"/>
    </xf>
    <xf numFmtId="176" fontId="56" fillId="2" borderId="0" xfId="2" applyNumberFormat="1" applyFont="1" applyFill="1" applyBorder="1" applyAlignment="1" applyProtection="1">
      <alignment horizontal="center" vertical="center" shrinkToFit="1"/>
    </xf>
    <xf numFmtId="176" fontId="56" fillId="2" borderId="5" xfId="2" applyNumberFormat="1" applyFont="1" applyFill="1" applyBorder="1" applyAlignment="1" applyProtection="1">
      <alignment horizontal="center" vertical="center" shrinkToFit="1"/>
    </xf>
    <xf numFmtId="0" fontId="48" fillId="2" borderId="0" xfId="0" applyFont="1" applyFill="1" applyAlignment="1">
      <alignment horizontal="center" vertical="center" shrinkToFit="1"/>
    </xf>
    <xf numFmtId="0" fontId="58" fillId="2" borderId="5" xfId="0" applyFont="1" applyFill="1" applyBorder="1" applyAlignment="1">
      <alignment horizontal="center" vertical="center" shrinkToFit="1"/>
    </xf>
    <xf numFmtId="0" fontId="63" fillId="8" borderId="22" xfId="0" applyFont="1" applyFill="1" applyBorder="1" applyAlignment="1">
      <alignment horizontal="center" vertical="center" shrinkToFit="1"/>
    </xf>
    <xf numFmtId="0" fontId="63" fillId="8" borderId="9" xfId="0" applyFont="1" applyFill="1" applyBorder="1" applyAlignment="1">
      <alignment horizontal="center" vertical="center" shrinkToFit="1"/>
    </xf>
    <xf numFmtId="0" fontId="63" fillId="8" borderId="23" xfId="0" applyFont="1" applyFill="1" applyBorder="1" applyAlignment="1">
      <alignment horizontal="center" vertical="center" shrinkToFit="1"/>
    </xf>
    <xf numFmtId="0" fontId="63" fillId="3" borderId="9" xfId="0" applyFont="1" applyFill="1" applyBorder="1" applyAlignment="1">
      <alignment horizontal="center" vertical="center" shrinkToFit="1"/>
    </xf>
    <xf numFmtId="0" fontId="63" fillId="3" borderId="23" xfId="0" applyFont="1" applyFill="1" applyBorder="1" applyAlignment="1">
      <alignment horizontal="center" vertical="center" shrinkToFit="1"/>
    </xf>
    <xf numFmtId="0" fontId="55" fillId="2" borderId="22" xfId="0" applyFont="1" applyFill="1" applyBorder="1" applyAlignment="1">
      <alignment horizontal="center" vertical="center" shrinkToFit="1"/>
    </xf>
    <xf numFmtId="0" fontId="55" fillId="2" borderId="9" xfId="0" applyFont="1" applyFill="1" applyBorder="1" applyAlignment="1">
      <alignment horizontal="center" vertical="center" shrinkToFit="1"/>
    </xf>
    <xf numFmtId="0" fontId="55" fillId="2" borderId="23" xfId="0" applyFont="1" applyFill="1" applyBorder="1" applyAlignment="1">
      <alignment horizontal="center" vertical="center" shrinkToFit="1"/>
    </xf>
    <xf numFmtId="0" fontId="45" fillId="2" borderId="0" xfId="0" applyFont="1" applyFill="1" applyAlignment="1">
      <alignment horizontal="left" vertical="center"/>
    </xf>
    <xf numFmtId="0" fontId="48" fillId="5" borderId="22" xfId="0" applyFont="1" applyFill="1" applyBorder="1" applyAlignment="1">
      <alignment horizontal="center" vertical="center" shrinkToFit="1"/>
    </xf>
    <xf numFmtId="0" fontId="48" fillId="5" borderId="9" xfId="0" applyFont="1" applyFill="1" applyBorder="1" applyAlignment="1">
      <alignment horizontal="center" vertical="center" shrinkToFit="1"/>
    </xf>
    <xf numFmtId="0" fontId="48" fillId="5" borderId="23" xfId="0" applyFont="1" applyFill="1" applyBorder="1" applyAlignment="1">
      <alignment horizontal="center" vertical="center" shrinkToFit="1"/>
    </xf>
    <xf numFmtId="0" fontId="47" fillId="2" borderId="22" xfId="0" applyFont="1" applyFill="1" applyBorder="1" applyAlignment="1">
      <alignment horizontal="center" vertical="center" shrinkToFit="1"/>
    </xf>
    <xf numFmtId="0" fontId="47" fillId="2" borderId="9" xfId="0" applyFont="1" applyFill="1" applyBorder="1" applyAlignment="1">
      <alignment horizontal="center" vertical="center" shrinkToFit="1"/>
    </xf>
    <xf numFmtId="0" fontId="47" fillId="2" borderId="23" xfId="0" applyFont="1" applyFill="1" applyBorder="1" applyAlignment="1">
      <alignment horizontal="center" vertical="center" shrinkToFit="1"/>
    </xf>
    <xf numFmtId="9" fontId="59" fillId="2" borderId="22" xfId="0" applyNumberFormat="1" applyFont="1" applyFill="1" applyBorder="1" applyAlignment="1">
      <alignment horizontal="center" vertical="center" shrinkToFit="1"/>
    </xf>
    <xf numFmtId="9" fontId="59" fillId="2" borderId="9" xfId="0" applyNumberFormat="1" applyFont="1" applyFill="1" applyBorder="1" applyAlignment="1">
      <alignment horizontal="center" vertical="center" shrinkToFit="1"/>
    </xf>
    <xf numFmtId="9" fontId="59" fillId="2" borderId="23" xfId="0" applyNumberFormat="1" applyFont="1" applyFill="1" applyBorder="1" applyAlignment="1">
      <alignment horizontal="center" vertical="center" shrinkToFit="1"/>
    </xf>
    <xf numFmtId="0" fontId="48" fillId="5" borderId="22" xfId="0" applyFont="1" applyFill="1" applyBorder="1" applyAlignment="1">
      <alignment horizontal="left" vertical="center" indent="3" shrinkToFit="1"/>
    </xf>
    <xf numFmtId="0" fontId="48" fillId="5" borderId="9" xfId="0" applyFont="1" applyFill="1" applyBorder="1" applyAlignment="1">
      <alignment horizontal="left" vertical="center" indent="3" shrinkToFit="1"/>
    </xf>
    <xf numFmtId="0" fontId="48" fillId="5" borderId="23" xfId="0" applyFont="1" applyFill="1" applyBorder="1" applyAlignment="1">
      <alignment horizontal="left" vertical="center" indent="3" shrinkToFit="1"/>
    </xf>
    <xf numFmtId="176" fontId="55" fillId="0" borderId="22" xfId="0" applyNumberFormat="1" applyFont="1" applyBorder="1" applyAlignment="1" applyProtection="1">
      <alignment horizontal="center" vertical="center" shrinkToFit="1"/>
      <protection locked="0"/>
    </xf>
    <xf numFmtId="176" fontId="55" fillId="0" borderId="9" xfId="0" applyNumberFormat="1" applyFont="1" applyBorder="1" applyAlignment="1" applyProtection="1">
      <alignment horizontal="center" vertical="center" shrinkToFit="1"/>
      <protection locked="0"/>
    </xf>
    <xf numFmtId="176" fontId="55" fillId="0" borderId="23" xfId="0" applyNumberFormat="1" applyFont="1" applyBorder="1" applyAlignment="1" applyProtection="1">
      <alignment horizontal="center" vertical="center" shrinkToFit="1"/>
      <protection locked="0"/>
    </xf>
    <xf numFmtId="176" fontId="59" fillId="2" borderId="22" xfId="0" applyNumberFormat="1" applyFont="1" applyFill="1" applyBorder="1" applyAlignment="1">
      <alignment horizontal="center" vertical="center" shrinkToFit="1"/>
    </xf>
    <xf numFmtId="176" fontId="59" fillId="2" borderId="9" xfId="0" applyNumberFormat="1" applyFont="1" applyFill="1" applyBorder="1" applyAlignment="1">
      <alignment horizontal="center" vertical="center" shrinkToFit="1"/>
    </xf>
    <xf numFmtId="176" fontId="59" fillId="2" borderId="23" xfId="0" applyNumberFormat="1" applyFont="1" applyFill="1" applyBorder="1" applyAlignment="1">
      <alignment horizontal="center" vertical="center" shrinkToFit="1"/>
    </xf>
    <xf numFmtId="176" fontId="55" fillId="0" borderId="22" xfId="0" applyNumberFormat="1" applyFont="1" applyBorder="1" applyAlignment="1">
      <alignment horizontal="center" vertical="center" shrinkToFit="1"/>
    </xf>
    <xf numFmtId="176" fontId="55" fillId="0" borderId="9" xfId="0" applyNumberFormat="1" applyFont="1" applyBorder="1" applyAlignment="1">
      <alignment horizontal="center" vertical="center" shrinkToFit="1"/>
    </xf>
    <xf numFmtId="176" fontId="55" fillId="0" borderId="23" xfId="0" applyNumberFormat="1" applyFont="1" applyBorder="1" applyAlignment="1">
      <alignment horizontal="center" vertical="center" shrinkToFit="1"/>
    </xf>
    <xf numFmtId="5" fontId="46" fillId="2" borderId="26" xfId="0" applyNumberFormat="1" applyFont="1" applyFill="1" applyBorder="1" applyAlignment="1">
      <alignment horizontal="center" vertical="center" shrinkToFit="1"/>
    </xf>
    <xf numFmtId="5" fontId="46" fillId="2" borderId="27" xfId="0" applyNumberFormat="1" applyFont="1" applyFill="1" applyBorder="1" applyAlignment="1">
      <alignment horizontal="center" vertical="center" shrinkToFit="1"/>
    </xf>
    <xf numFmtId="5" fontId="46" fillId="2" borderId="28" xfId="0" applyNumberFormat="1" applyFont="1" applyFill="1" applyBorder="1" applyAlignment="1">
      <alignment horizontal="center" vertical="center" shrinkToFit="1"/>
    </xf>
    <xf numFmtId="5" fontId="46" fillId="2" borderId="29" xfId="0" applyNumberFormat="1" applyFont="1" applyFill="1" applyBorder="1" applyAlignment="1">
      <alignment horizontal="center" vertical="center" shrinkToFit="1"/>
    </xf>
    <xf numFmtId="5" fontId="46" fillId="2" borderId="30" xfId="0" applyNumberFormat="1" applyFont="1" applyFill="1" applyBorder="1" applyAlignment="1">
      <alignment horizontal="center" vertical="center" shrinkToFit="1"/>
    </xf>
    <xf numFmtId="5" fontId="46" fillId="2" borderId="31" xfId="0" applyNumberFormat="1" applyFont="1" applyFill="1" applyBorder="1" applyAlignment="1">
      <alignment horizontal="center" vertical="center" shrinkToFit="1"/>
    </xf>
    <xf numFmtId="0" fontId="45" fillId="5" borderId="22" xfId="0" applyFont="1" applyFill="1" applyBorder="1" applyAlignment="1">
      <alignment horizontal="center" vertical="center" shrinkToFit="1"/>
    </xf>
    <xf numFmtId="0" fontId="45" fillId="5" borderId="9" xfId="0" applyFont="1" applyFill="1" applyBorder="1" applyAlignment="1">
      <alignment horizontal="center" vertical="center" shrinkToFit="1"/>
    </xf>
    <xf numFmtId="0" fontId="45" fillId="5" borderId="23" xfId="0" applyFont="1" applyFill="1" applyBorder="1" applyAlignment="1">
      <alignment horizontal="center" vertical="center" shrinkToFit="1"/>
    </xf>
    <xf numFmtId="0" fontId="59" fillId="5" borderId="16" xfId="0" applyFont="1" applyFill="1" applyBorder="1" applyAlignment="1">
      <alignment horizontal="center" vertical="center" shrinkToFit="1"/>
    </xf>
    <xf numFmtId="0" fontId="59" fillId="5" borderId="18" xfId="0" applyFont="1" applyFill="1" applyBorder="1" applyAlignment="1">
      <alignment horizontal="center" vertical="center" shrinkToFit="1"/>
    </xf>
    <xf numFmtId="188" fontId="58" fillId="2" borderId="46" xfId="0" applyNumberFormat="1" applyFont="1" applyFill="1" applyBorder="1" applyAlignment="1" applyProtection="1">
      <alignment horizontal="right" vertical="center" shrinkToFit="1"/>
      <protection locked="0"/>
    </xf>
    <xf numFmtId="0" fontId="60" fillId="0" borderId="0" xfId="0" applyFont="1" applyAlignment="1" applyProtection="1">
      <alignment horizontal="center" vertical="center"/>
      <protection locked="0"/>
    </xf>
    <xf numFmtId="0" fontId="48" fillId="5" borderId="16" xfId="0" applyFont="1" applyFill="1" applyBorder="1" applyAlignment="1">
      <alignment horizontal="center" vertical="center" shrinkToFit="1"/>
    </xf>
    <xf numFmtId="0" fontId="48" fillId="5" borderId="19" xfId="0" applyFont="1" applyFill="1" applyBorder="1" applyAlignment="1">
      <alignment horizontal="center" vertical="center" shrinkToFit="1"/>
    </xf>
    <xf numFmtId="0" fontId="48" fillId="5" borderId="18" xfId="0" applyFont="1" applyFill="1" applyBorder="1" applyAlignment="1">
      <alignment horizontal="center" vertical="center" shrinkToFit="1"/>
    </xf>
    <xf numFmtId="0" fontId="48" fillId="5" borderId="21" xfId="0" applyFont="1" applyFill="1" applyBorder="1" applyAlignment="1">
      <alignment horizontal="center" vertical="center" shrinkToFit="1"/>
    </xf>
    <xf numFmtId="0" fontId="48" fillId="5" borderId="24" xfId="0" applyFont="1" applyFill="1" applyBorder="1" applyAlignment="1">
      <alignment horizontal="center" vertical="center" shrinkToFit="1"/>
    </xf>
    <xf numFmtId="0" fontId="48" fillId="5" borderId="25" xfId="0" applyFont="1" applyFill="1" applyBorder="1" applyAlignment="1">
      <alignment horizontal="center" vertical="center" shrinkToFit="1"/>
    </xf>
    <xf numFmtId="0" fontId="49" fillId="5" borderId="0" xfId="0" applyFont="1" applyFill="1" applyAlignment="1">
      <alignment horizontal="center" vertical="center"/>
    </xf>
    <xf numFmtId="0" fontId="3" fillId="2" borderId="36" xfId="0" applyFont="1" applyFill="1" applyBorder="1" applyAlignment="1" applyProtection="1">
      <alignment horizontal="center" vertical="center" wrapText="1" shrinkToFit="1"/>
      <protection locked="0"/>
    </xf>
    <xf numFmtId="0" fontId="3" fillId="2" borderId="37" xfId="0" applyFont="1" applyFill="1" applyBorder="1" applyAlignment="1" applyProtection="1">
      <alignment horizontal="center" vertical="center" wrapText="1" shrinkToFit="1"/>
      <protection locked="0"/>
    </xf>
    <xf numFmtId="0" fontId="14" fillId="2" borderId="34" xfId="0" applyFont="1" applyFill="1" applyBorder="1" applyAlignment="1" applyProtection="1">
      <alignment horizontal="center" vertical="center" shrinkToFit="1"/>
      <protection locked="0"/>
    </xf>
    <xf numFmtId="0" fontId="14" fillId="2" borderId="35" xfId="0" applyFont="1" applyFill="1" applyBorder="1" applyAlignment="1" applyProtection="1">
      <alignment horizontal="center" vertical="center" shrinkToFit="1"/>
      <protection locked="0"/>
    </xf>
    <xf numFmtId="0" fontId="14" fillId="2" borderId="32" xfId="0" applyFont="1" applyFill="1" applyBorder="1" applyAlignment="1" applyProtection="1">
      <alignment horizontal="center" vertical="center" shrinkToFit="1"/>
      <protection locked="0"/>
    </xf>
    <xf numFmtId="0" fontId="14" fillId="2" borderId="33" xfId="0"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shrinkToFit="1"/>
    </xf>
    <xf numFmtId="0" fontId="14" fillId="2" borderId="40"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184" fontId="3" fillId="2" borderId="12" xfId="0" applyNumberFormat="1"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2" fillId="2" borderId="37" xfId="0" applyFont="1" applyFill="1" applyBorder="1" applyAlignment="1">
      <alignment horizontal="center" vertical="center" shrinkToFit="1"/>
    </xf>
    <xf numFmtId="0" fontId="14" fillId="2" borderId="42" xfId="0" applyFont="1" applyFill="1" applyBorder="1" applyAlignment="1">
      <alignment horizontal="center" vertical="center" shrinkToFit="1"/>
    </xf>
    <xf numFmtId="0" fontId="14" fillId="2" borderId="43" xfId="0" applyFont="1" applyFill="1" applyBorder="1" applyAlignment="1">
      <alignment horizontal="center" vertical="center" shrinkToFit="1"/>
    </xf>
    <xf numFmtId="0" fontId="27" fillId="2" borderId="5" xfId="0" applyFont="1" applyFill="1" applyBorder="1" applyAlignment="1">
      <alignment horizontal="center" shrinkToFit="1"/>
    </xf>
    <xf numFmtId="0" fontId="20" fillId="2" borderId="0" xfId="0" applyFont="1" applyFill="1" applyAlignment="1">
      <alignment horizontal="left" vertical="center" shrinkToFit="1"/>
    </xf>
    <xf numFmtId="0" fontId="21" fillId="2" borderId="0" xfId="0" applyFont="1" applyFill="1" applyAlignment="1">
      <alignment horizontal="left" vertical="center"/>
    </xf>
    <xf numFmtId="0" fontId="21" fillId="2" borderId="0" xfId="0" applyFont="1" applyFill="1" applyAlignment="1">
      <alignment horizontal="left" vertical="center" shrinkToFit="1"/>
    </xf>
    <xf numFmtId="0" fontId="19" fillId="2" borderId="8" xfId="0" applyFont="1" applyFill="1" applyBorder="1" applyAlignment="1">
      <alignment horizontal="center" vertical="center"/>
    </xf>
    <xf numFmtId="0" fontId="21" fillId="2" borderId="8"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49" fontId="21" fillId="2" borderId="8" xfId="0" applyNumberFormat="1" applyFont="1" applyFill="1" applyBorder="1" applyAlignment="1">
      <alignment horizontal="center" vertical="center" shrinkToFit="1"/>
    </xf>
    <xf numFmtId="0" fontId="18" fillId="2" borderId="0" xfId="0" applyFont="1" applyFill="1" applyAlignment="1">
      <alignment horizontal="center" vertical="center"/>
    </xf>
    <xf numFmtId="181" fontId="21" fillId="2" borderId="5" xfId="0" applyNumberFormat="1" applyFont="1" applyFill="1" applyBorder="1" applyAlignment="1">
      <alignment horizontal="center" vertical="center"/>
    </xf>
    <xf numFmtId="180" fontId="11" fillId="6" borderId="16" xfId="0" applyNumberFormat="1" applyFont="1" applyFill="1" applyBorder="1">
      <alignment vertical="center"/>
    </xf>
    <xf numFmtId="180" fontId="11" fillId="6" borderId="15" xfId="0" applyNumberFormat="1" applyFont="1" applyFill="1" applyBorder="1">
      <alignment vertical="center"/>
    </xf>
    <xf numFmtId="180" fontId="11" fillId="6" borderId="17" xfId="0" applyNumberFormat="1" applyFont="1" applyFill="1" applyBorder="1">
      <alignment vertical="center"/>
    </xf>
    <xf numFmtId="180" fontId="11" fillId="6" borderId="0" xfId="0" applyNumberFormat="1" applyFont="1" applyFill="1">
      <alignment vertical="center"/>
    </xf>
    <xf numFmtId="180" fontId="11" fillId="6" borderId="18" xfId="0" applyNumberFormat="1" applyFont="1" applyFill="1" applyBorder="1">
      <alignment vertical="center"/>
    </xf>
    <xf numFmtId="180" fontId="11" fillId="6" borderId="5" xfId="0" applyNumberFormat="1" applyFont="1" applyFill="1" applyBorder="1">
      <alignment vertical="center"/>
    </xf>
    <xf numFmtId="5" fontId="22" fillId="2" borderId="15" xfId="0" applyNumberFormat="1" applyFont="1" applyFill="1" applyBorder="1" applyAlignment="1">
      <alignment horizontal="center" vertical="center"/>
    </xf>
    <xf numFmtId="5" fontId="22" fillId="2" borderId="19" xfId="0" applyNumberFormat="1" applyFont="1" applyFill="1" applyBorder="1" applyAlignment="1">
      <alignment horizontal="center" vertical="center"/>
    </xf>
    <xf numFmtId="5" fontId="22" fillId="2" borderId="0" xfId="0" applyNumberFormat="1" applyFont="1" applyFill="1" applyAlignment="1">
      <alignment horizontal="center" vertical="center"/>
    </xf>
    <xf numFmtId="5" fontId="22" fillId="2" borderId="20" xfId="0" applyNumberFormat="1" applyFont="1" applyFill="1" applyBorder="1" applyAlignment="1">
      <alignment horizontal="center" vertical="center"/>
    </xf>
    <xf numFmtId="5" fontId="22" fillId="2" borderId="5" xfId="0" applyNumberFormat="1" applyFont="1" applyFill="1" applyBorder="1" applyAlignment="1">
      <alignment horizontal="center" vertical="center"/>
    </xf>
    <xf numFmtId="5" fontId="22" fillId="2" borderId="21" xfId="0" applyNumberFormat="1" applyFont="1" applyFill="1" applyBorder="1" applyAlignment="1">
      <alignment horizontal="center" vertical="center"/>
    </xf>
    <xf numFmtId="182" fontId="21" fillId="2" borderId="0" xfId="0" applyNumberFormat="1" applyFont="1" applyFill="1" applyAlignment="1">
      <alignment horizontal="right" vertical="center"/>
    </xf>
    <xf numFmtId="0" fontId="48" fillId="6" borderId="22" xfId="0" applyFont="1" applyFill="1" applyBorder="1" applyAlignment="1">
      <alignment horizontal="left" vertical="center" indent="3" shrinkToFit="1"/>
    </xf>
    <xf numFmtId="0" fontId="48" fillId="6" borderId="9" xfId="0" applyFont="1" applyFill="1" applyBorder="1" applyAlignment="1">
      <alignment horizontal="left" vertical="center" indent="3" shrinkToFit="1"/>
    </xf>
    <xf numFmtId="0" fontId="48" fillId="6" borderId="23" xfId="0" applyFont="1" applyFill="1" applyBorder="1" applyAlignment="1">
      <alignment horizontal="left" vertical="center" indent="3" shrinkToFit="1"/>
    </xf>
    <xf numFmtId="176" fontId="62" fillId="2" borderId="22" xfId="0" applyNumberFormat="1" applyFont="1" applyFill="1" applyBorder="1" applyAlignment="1">
      <alignment horizontal="center" vertical="center" shrinkToFit="1"/>
    </xf>
    <xf numFmtId="176" fontId="62" fillId="2" borderId="9" xfId="0" applyNumberFormat="1" applyFont="1" applyFill="1" applyBorder="1" applyAlignment="1">
      <alignment horizontal="center" vertical="center" shrinkToFit="1"/>
    </xf>
    <xf numFmtId="176" fontId="62" fillId="2" borderId="23" xfId="0" applyNumberFormat="1" applyFont="1" applyFill="1" applyBorder="1" applyAlignment="1">
      <alignment horizontal="center" vertical="center" shrinkToFit="1"/>
    </xf>
    <xf numFmtId="0" fontId="48" fillId="6" borderId="22" xfId="0" applyFont="1" applyFill="1" applyBorder="1" applyAlignment="1">
      <alignment horizontal="center" vertical="center" shrinkToFit="1"/>
    </xf>
    <xf numFmtId="0" fontId="48" fillId="6" borderId="9" xfId="0" applyFont="1" applyFill="1" applyBorder="1" applyAlignment="1">
      <alignment horizontal="center" vertical="center" shrinkToFit="1"/>
    </xf>
    <xf numFmtId="0" fontId="48" fillId="6" borderId="23" xfId="0" applyFont="1" applyFill="1" applyBorder="1" applyAlignment="1">
      <alignment horizontal="center" vertical="center" shrinkToFit="1"/>
    </xf>
    <xf numFmtId="9" fontId="57" fillId="2" borderId="22" xfId="0" applyNumberFormat="1" applyFont="1" applyFill="1" applyBorder="1" applyAlignment="1">
      <alignment horizontal="center" vertical="center" shrinkToFit="1"/>
    </xf>
    <xf numFmtId="9" fontId="57" fillId="2" borderId="9" xfId="0" applyNumberFormat="1" applyFont="1" applyFill="1" applyBorder="1" applyAlignment="1">
      <alignment horizontal="center" vertical="center" shrinkToFit="1"/>
    </xf>
    <xf numFmtId="9" fontId="57" fillId="2" borderId="23" xfId="0" applyNumberFormat="1" applyFont="1" applyFill="1" applyBorder="1" applyAlignment="1">
      <alignment horizontal="center" vertical="center" shrinkToFit="1"/>
    </xf>
    <xf numFmtId="0" fontId="69" fillId="6" borderId="22" xfId="0" applyFont="1" applyFill="1" applyBorder="1" applyAlignment="1">
      <alignment horizontal="center" vertical="center" shrinkToFit="1"/>
    </xf>
    <xf numFmtId="0" fontId="69" fillId="6" borderId="9" xfId="0" applyFont="1" applyFill="1" applyBorder="1" applyAlignment="1">
      <alignment horizontal="center" vertical="center" shrinkToFit="1"/>
    </xf>
    <xf numFmtId="0" fontId="69" fillId="6" borderId="23" xfId="0" applyFont="1" applyFill="1" applyBorder="1" applyAlignment="1">
      <alignment horizontal="center" vertical="center" shrinkToFit="1"/>
    </xf>
    <xf numFmtId="5" fontId="68" fillId="2" borderId="16" xfId="0" applyNumberFormat="1" applyFont="1" applyFill="1" applyBorder="1" applyAlignment="1">
      <alignment horizontal="center" vertical="center" shrinkToFit="1"/>
    </xf>
    <xf numFmtId="5" fontId="68" fillId="2" borderId="19" xfId="0" applyNumberFormat="1" applyFont="1" applyFill="1" applyBorder="1" applyAlignment="1">
      <alignment horizontal="center" vertical="center" shrinkToFit="1"/>
    </xf>
    <xf numFmtId="5" fontId="68" fillId="2" borderId="17" xfId="0" applyNumberFormat="1" applyFont="1" applyFill="1" applyBorder="1" applyAlignment="1">
      <alignment horizontal="center" vertical="center" shrinkToFit="1"/>
    </xf>
    <xf numFmtId="5" fontId="68" fillId="2" borderId="20" xfId="0" applyNumberFormat="1" applyFont="1" applyFill="1" applyBorder="1" applyAlignment="1">
      <alignment horizontal="center" vertical="center" shrinkToFit="1"/>
    </xf>
    <xf numFmtId="5" fontId="68" fillId="2" borderId="18" xfId="0" applyNumberFormat="1" applyFont="1" applyFill="1" applyBorder="1" applyAlignment="1">
      <alignment horizontal="center" vertical="center" shrinkToFit="1"/>
    </xf>
    <xf numFmtId="5" fontId="68" fillId="2" borderId="21" xfId="0" applyNumberFormat="1" applyFont="1" applyFill="1" applyBorder="1" applyAlignment="1">
      <alignment horizontal="center" vertical="center" shrinkToFit="1"/>
    </xf>
    <xf numFmtId="0" fontId="51" fillId="6" borderId="22" xfId="0" applyFont="1" applyFill="1" applyBorder="1" applyAlignment="1">
      <alignment horizontal="center" vertical="center" shrinkToFit="1"/>
    </xf>
    <xf numFmtId="0" fontId="51" fillId="6" borderId="9" xfId="0" applyFont="1" applyFill="1" applyBorder="1" applyAlignment="1">
      <alignment horizontal="center" vertical="center" shrinkToFit="1"/>
    </xf>
    <xf numFmtId="0" fontId="51" fillId="6" borderId="23" xfId="0" applyFont="1" applyFill="1" applyBorder="1" applyAlignment="1">
      <alignment horizontal="center" vertical="center" shrinkToFit="1"/>
    </xf>
    <xf numFmtId="0" fontId="48" fillId="6" borderId="16" xfId="0" applyFont="1" applyFill="1" applyBorder="1" applyAlignment="1">
      <alignment horizontal="center" vertical="center" shrinkToFit="1"/>
    </xf>
    <xf numFmtId="0" fontId="48" fillId="6" borderId="19" xfId="0" applyFont="1" applyFill="1" applyBorder="1" applyAlignment="1">
      <alignment horizontal="center" vertical="center" shrinkToFit="1"/>
    </xf>
    <xf numFmtId="0" fontId="48" fillId="6" borderId="18" xfId="0" applyFont="1" applyFill="1" applyBorder="1" applyAlignment="1">
      <alignment horizontal="center" vertical="center" shrinkToFit="1"/>
    </xf>
    <xf numFmtId="0" fontId="48" fillId="6" borderId="21" xfId="0" applyFont="1" applyFill="1" applyBorder="1" applyAlignment="1">
      <alignment horizontal="center" vertical="center" shrinkToFit="1"/>
    </xf>
    <xf numFmtId="0" fontId="59" fillId="6" borderId="16" xfId="0" applyFont="1" applyFill="1" applyBorder="1" applyAlignment="1" applyProtection="1">
      <alignment horizontal="center" vertical="center" shrinkToFit="1"/>
      <protection locked="0"/>
    </xf>
    <xf numFmtId="0" fontId="59" fillId="6" borderId="18" xfId="0" applyFont="1" applyFill="1" applyBorder="1" applyAlignment="1" applyProtection="1">
      <alignment horizontal="center" vertical="center" shrinkToFit="1"/>
      <protection locked="0"/>
    </xf>
    <xf numFmtId="0" fontId="65" fillId="2" borderId="9" xfId="0" applyFont="1" applyFill="1" applyBorder="1" applyAlignment="1">
      <alignment horizontal="left" vertical="center" shrinkToFit="1"/>
    </xf>
    <xf numFmtId="0" fontId="65" fillId="2" borderId="9" xfId="0" applyFont="1" applyFill="1" applyBorder="1" applyAlignment="1">
      <alignment horizontal="left" vertical="center"/>
    </xf>
    <xf numFmtId="188" fontId="24" fillId="2" borderId="0" xfId="0" applyNumberFormat="1" applyFont="1" applyFill="1" applyAlignment="1" applyProtection="1">
      <alignment horizontal="right" vertical="center" shrinkToFit="1"/>
      <protection locked="0"/>
    </xf>
    <xf numFmtId="0" fontId="48" fillId="6" borderId="24" xfId="0" applyFont="1" applyFill="1" applyBorder="1" applyAlignment="1">
      <alignment horizontal="center" vertical="center" shrinkToFit="1"/>
    </xf>
    <xf numFmtId="0" fontId="48" fillId="6" borderId="25" xfId="0" applyFont="1" applyFill="1" applyBorder="1" applyAlignment="1">
      <alignment horizontal="center" vertical="center" shrinkToFit="1"/>
    </xf>
    <xf numFmtId="176" fontId="67" fillId="2" borderId="16" xfId="0" applyNumberFormat="1" applyFont="1" applyFill="1" applyBorder="1" applyAlignment="1">
      <alignment horizontal="center" vertical="center" shrinkToFit="1"/>
    </xf>
    <xf numFmtId="176" fontId="67" fillId="2" borderId="15" xfId="0" applyNumberFormat="1" applyFont="1" applyFill="1" applyBorder="1" applyAlignment="1">
      <alignment horizontal="center" vertical="center" shrinkToFit="1"/>
    </xf>
    <xf numFmtId="176" fontId="67" fillId="2" borderId="19" xfId="0" applyNumberFormat="1" applyFont="1" applyFill="1" applyBorder="1" applyAlignment="1">
      <alignment horizontal="center" vertical="center" shrinkToFit="1"/>
    </xf>
    <xf numFmtId="176" fontId="67" fillId="2" borderId="18" xfId="0" applyNumberFormat="1" applyFont="1" applyFill="1" applyBorder="1" applyAlignment="1">
      <alignment horizontal="center" vertical="center" shrinkToFit="1"/>
    </xf>
    <xf numFmtId="176" fontId="67" fillId="2" borderId="5" xfId="0" applyNumberFormat="1" applyFont="1" applyFill="1" applyBorder="1" applyAlignment="1">
      <alignment horizontal="center" vertical="center" shrinkToFit="1"/>
    </xf>
    <xf numFmtId="176" fontId="67" fillId="2" borderId="21" xfId="0" applyNumberFormat="1" applyFont="1" applyFill="1" applyBorder="1" applyAlignment="1">
      <alignment horizontal="center" vertical="center" shrinkToFit="1"/>
    </xf>
    <xf numFmtId="189" fontId="24" fillId="2" borderId="0" xfId="0" applyNumberFormat="1" applyFont="1" applyFill="1" applyAlignment="1" applyProtection="1">
      <alignment horizontal="right" vertical="center" shrinkToFit="1"/>
      <protection locked="0"/>
    </xf>
    <xf numFmtId="0" fontId="49" fillId="6" borderId="0" xfId="0" applyFont="1" applyFill="1" applyAlignment="1">
      <alignment horizontal="center" vertical="center"/>
    </xf>
    <xf numFmtId="183" fontId="65" fillId="2" borderId="0" xfId="0" applyNumberFormat="1" applyFont="1" applyFill="1" applyAlignment="1">
      <alignment horizontal="center" vertical="center" shrinkToFit="1"/>
    </xf>
    <xf numFmtId="176" fontId="66" fillId="2" borderId="0" xfId="2" applyNumberFormat="1" applyFont="1" applyFill="1" applyBorder="1" applyAlignment="1" applyProtection="1">
      <alignment horizontal="center" vertical="center" shrinkToFit="1"/>
    </xf>
    <xf numFmtId="176" fontId="66" fillId="2" borderId="5" xfId="2" applyNumberFormat="1" applyFont="1" applyFill="1" applyBorder="1" applyAlignment="1" applyProtection="1">
      <alignment horizontal="center" vertical="center" shrinkToFit="1"/>
    </xf>
    <xf numFmtId="0" fontId="67" fillId="2" borderId="5" xfId="0" applyFont="1" applyFill="1" applyBorder="1" applyAlignment="1">
      <alignment horizontal="center" vertical="center" shrinkToFit="1"/>
    </xf>
    <xf numFmtId="0" fontId="63" fillId="2" borderId="22" xfId="0" applyFont="1" applyFill="1" applyBorder="1" applyAlignment="1" applyProtection="1">
      <alignment horizontal="center" vertical="center" shrinkToFit="1"/>
      <protection locked="0"/>
    </xf>
    <xf numFmtId="0" fontId="63" fillId="2" borderId="9" xfId="0" applyFont="1" applyFill="1" applyBorder="1" applyAlignment="1" applyProtection="1">
      <alignment horizontal="center" vertical="center" shrinkToFit="1"/>
      <protection locked="0"/>
    </xf>
    <xf numFmtId="0" fontId="63" fillId="2" borderId="23" xfId="0" applyFont="1" applyFill="1" applyBorder="1" applyAlignment="1" applyProtection="1">
      <alignment horizontal="center" vertical="center" shrinkToFit="1"/>
      <protection locked="0"/>
    </xf>
    <xf numFmtId="176" fontId="64" fillId="2" borderId="22" xfId="0" applyNumberFormat="1" applyFont="1" applyFill="1" applyBorder="1" applyAlignment="1" applyProtection="1">
      <alignment horizontal="center" vertical="center" shrinkToFit="1"/>
      <protection locked="0"/>
    </xf>
    <xf numFmtId="176" fontId="64" fillId="2" borderId="9" xfId="0" applyNumberFormat="1" applyFont="1" applyFill="1" applyBorder="1" applyAlignment="1" applyProtection="1">
      <alignment horizontal="center" vertical="center" shrinkToFit="1"/>
      <protection locked="0"/>
    </xf>
    <xf numFmtId="176" fontId="64" fillId="2" borderId="23" xfId="0" applyNumberFormat="1" applyFont="1" applyFill="1" applyBorder="1" applyAlignment="1" applyProtection="1">
      <alignment horizontal="center" vertical="center" shrinkToFit="1"/>
      <protection locked="0"/>
    </xf>
    <xf numFmtId="0" fontId="48" fillId="6" borderId="22" xfId="0" applyFont="1" applyFill="1" applyBorder="1" applyAlignment="1" applyProtection="1">
      <alignment horizontal="left" vertical="center" indent="3" shrinkToFit="1"/>
      <protection locked="0"/>
    </xf>
    <xf numFmtId="0" fontId="48" fillId="6" borderId="9" xfId="0" applyFont="1" applyFill="1" applyBorder="1" applyAlignment="1" applyProtection="1">
      <alignment horizontal="left" vertical="center" indent="3" shrinkToFit="1"/>
      <protection locked="0"/>
    </xf>
    <xf numFmtId="0" fontId="48" fillId="6" borderId="23" xfId="0" applyFont="1" applyFill="1" applyBorder="1" applyAlignment="1" applyProtection="1">
      <alignment horizontal="left" vertical="center" indent="3" shrinkToFit="1"/>
      <protection locked="0"/>
    </xf>
    <xf numFmtId="9" fontId="57" fillId="2" borderId="22" xfId="0" applyNumberFormat="1" applyFont="1" applyFill="1" applyBorder="1" applyAlignment="1" applyProtection="1">
      <alignment horizontal="center" vertical="center" shrinkToFit="1"/>
      <protection locked="0"/>
    </xf>
    <xf numFmtId="9" fontId="57" fillId="2" borderId="9" xfId="0" applyNumberFormat="1" applyFont="1" applyFill="1" applyBorder="1" applyAlignment="1" applyProtection="1">
      <alignment horizontal="center" vertical="center" shrinkToFit="1"/>
      <protection locked="0"/>
    </xf>
    <xf numFmtId="9" fontId="57" fillId="2" borderId="23" xfId="0" applyNumberFormat="1" applyFont="1" applyFill="1" applyBorder="1" applyAlignment="1" applyProtection="1">
      <alignment horizontal="center" vertical="center" shrinkToFit="1"/>
      <protection locked="0"/>
    </xf>
    <xf numFmtId="0" fontId="48" fillId="6" borderId="22" xfId="0" applyFont="1" applyFill="1" applyBorder="1" applyAlignment="1" applyProtection="1">
      <alignment horizontal="center" vertical="center" shrinkToFit="1"/>
      <protection locked="0"/>
    </xf>
    <xf numFmtId="0" fontId="48" fillId="6" borderId="9" xfId="0" applyFont="1" applyFill="1" applyBorder="1" applyAlignment="1" applyProtection="1">
      <alignment horizontal="center" vertical="center" shrinkToFit="1"/>
      <protection locked="0"/>
    </xf>
    <xf numFmtId="0" fontId="48" fillId="6" borderId="23" xfId="0" applyFont="1" applyFill="1" applyBorder="1" applyAlignment="1" applyProtection="1">
      <alignment horizontal="center" vertical="center" shrinkToFit="1"/>
      <protection locked="0"/>
    </xf>
    <xf numFmtId="0" fontId="45" fillId="2" borderId="22" xfId="0" applyFont="1" applyFill="1" applyBorder="1" applyAlignment="1" applyProtection="1">
      <alignment horizontal="center" vertical="center" shrinkToFit="1"/>
      <protection locked="0"/>
    </xf>
    <xf numFmtId="0" fontId="45" fillId="2" borderId="9" xfId="0" applyFont="1" applyFill="1" applyBorder="1" applyAlignment="1" applyProtection="1">
      <alignment horizontal="center" vertical="center" shrinkToFit="1"/>
      <protection locked="0"/>
    </xf>
    <xf numFmtId="0" fontId="45" fillId="2" borderId="23" xfId="0" applyFont="1" applyFill="1" applyBorder="1" applyAlignment="1" applyProtection="1">
      <alignment horizontal="center" vertical="center" shrinkToFit="1"/>
      <protection locked="0"/>
    </xf>
    <xf numFmtId="176" fontId="62" fillId="2" borderId="22" xfId="0" applyNumberFormat="1" applyFont="1" applyFill="1" applyBorder="1" applyAlignment="1" applyProtection="1">
      <alignment horizontal="center" vertical="center" shrinkToFit="1"/>
      <protection locked="0"/>
    </xf>
    <xf numFmtId="176" fontId="62" fillId="2" borderId="9" xfId="0" applyNumberFormat="1" applyFont="1" applyFill="1" applyBorder="1" applyAlignment="1" applyProtection="1">
      <alignment horizontal="center" vertical="center" shrinkToFit="1"/>
      <protection locked="0"/>
    </xf>
    <xf numFmtId="176" fontId="62" fillId="2" borderId="23" xfId="0" applyNumberFormat="1" applyFont="1" applyFill="1" applyBorder="1" applyAlignment="1" applyProtection="1">
      <alignment horizontal="center" vertical="center" shrinkToFit="1"/>
      <protection locked="0"/>
    </xf>
    <xf numFmtId="179" fontId="48" fillId="2" borderId="22" xfId="0" applyNumberFormat="1" applyFont="1" applyFill="1" applyBorder="1" applyAlignment="1" applyProtection="1">
      <alignment horizontal="right" vertical="center" shrinkToFit="1"/>
      <protection locked="0"/>
    </xf>
    <xf numFmtId="179" fontId="48" fillId="2" borderId="9" xfId="0" applyNumberFormat="1" applyFont="1" applyFill="1" applyBorder="1" applyAlignment="1" applyProtection="1">
      <alignment horizontal="right" vertical="center" shrinkToFit="1"/>
      <protection locked="0"/>
    </xf>
    <xf numFmtId="179" fontId="48" fillId="2" borderId="23" xfId="0" applyNumberFormat="1" applyFont="1" applyFill="1" applyBorder="1" applyAlignment="1" applyProtection="1">
      <alignment horizontal="right" vertical="center" shrinkToFit="1"/>
      <protection locked="0"/>
    </xf>
    <xf numFmtId="179" fontId="62" fillId="2" borderId="22" xfId="0" applyNumberFormat="1" applyFont="1" applyFill="1" applyBorder="1" applyAlignment="1" applyProtection="1">
      <alignment horizontal="right" vertical="center" shrinkToFit="1"/>
      <protection locked="0"/>
    </xf>
    <xf numFmtId="179" fontId="62" fillId="2" borderId="9" xfId="0" applyNumberFormat="1" applyFont="1" applyFill="1" applyBorder="1" applyAlignment="1" applyProtection="1">
      <alignment horizontal="right" vertical="center" shrinkToFit="1"/>
      <protection locked="0"/>
    </xf>
    <xf numFmtId="179" fontId="62" fillId="2" borderId="23" xfId="0" applyNumberFormat="1" applyFont="1" applyFill="1" applyBorder="1" applyAlignment="1" applyProtection="1">
      <alignment horizontal="right" vertical="center" shrinkToFit="1"/>
      <protection locked="0"/>
    </xf>
    <xf numFmtId="176" fontId="48" fillId="2" borderId="22" xfId="0" applyNumberFormat="1" applyFont="1" applyFill="1" applyBorder="1" applyAlignment="1" applyProtection="1">
      <alignment horizontal="center" vertical="center" shrinkToFit="1"/>
      <protection locked="0"/>
    </xf>
    <xf numFmtId="176" fontId="48" fillId="2" borderId="9" xfId="0" applyNumberFormat="1" applyFont="1" applyFill="1" applyBorder="1" applyAlignment="1" applyProtection="1">
      <alignment horizontal="center" vertical="center" shrinkToFit="1"/>
      <protection locked="0"/>
    </xf>
    <xf numFmtId="176" fontId="48" fillId="2" borderId="23" xfId="0" applyNumberFormat="1" applyFont="1" applyFill="1" applyBorder="1" applyAlignment="1" applyProtection="1">
      <alignment horizontal="center" vertical="center" shrinkToFit="1"/>
      <protection locked="0"/>
    </xf>
    <xf numFmtId="0" fontId="65" fillId="2" borderId="9" xfId="0" applyFont="1" applyFill="1" applyBorder="1" applyAlignment="1" applyProtection="1">
      <alignment horizontal="left" vertical="center"/>
      <protection locked="0"/>
    </xf>
    <xf numFmtId="0" fontId="69" fillId="6" borderId="22" xfId="0" applyFont="1" applyFill="1" applyBorder="1" applyAlignment="1" applyProtection="1">
      <alignment horizontal="center" vertical="center" shrinkToFit="1"/>
      <protection locked="0"/>
    </xf>
    <xf numFmtId="0" fontId="69" fillId="6" borderId="9" xfId="0" applyFont="1" applyFill="1" applyBorder="1" applyAlignment="1" applyProtection="1">
      <alignment horizontal="center" vertical="center" shrinkToFit="1"/>
      <protection locked="0"/>
    </xf>
    <xf numFmtId="0" fontId="69" fillId="6" borderId="23" xfId="0" applyFont="1" applyFill="1" applyBorder="1" applyAlignment="1" applyProtection="1">
      <alignment horizontal="center" vertical="center" shrinkToFit="1"/>
      <protection locked="0"/>
    </xf>
    <xf numFmtId="177" fontId="49" fillId="2" borderId="16" xfId="0" applyNumberFormat="1" applyFont="1" applyFill="1" applyBorder="1" applyAlignment="1" applyProtection="1">
      <alignment horizontal="center" vertical="center" shrinkToFit="1"/>
      <protection locked="0"/>
    </xf>
    <xf numFmtId="177" fontId="49" fillId="2" borderId="15" xfId="0" applyNumberFormat="1" applyFont="1" applyFill="1" applyBorder="1" applyAlignment="1" applyProtection="1">
      <alignment horizontal="center" vertical="center" shrinkToFit="1"/>
      <protection locked="0"/>
    </xf>
    <xf numFmtId="177" fontId="49" fillId="2" borderId="19" xfId="0" applyNumberFormat="1" applyFont="1" applyFill="1" applyBorder="1" applyAlignment="1" applyProtection="1">
      <alignment horizontal="center" vertical="center" shrinkToFit="1"/>
      <protection locked="0"/>
    </xf>
    <xf numFmtId="177" fontId="49" fillId="2" borderId="18" xfId="0" applyNumberFormat="1" applyFont="1" applyFill="1" applyBorder="1" applyAlignment="1" applyProtection="1">
      <alignment horizontal="center" vertical="center" shrinkToFit="1"/>
      <protection locked="0"/>
    </xf>
    <xf numFmtId="177" fontId="49" fillId="2" borderId="5" xfId="0" applyNumberFormat="1" applyFont="1" applyFill="1" applyBorder="1" applyAlignment="1" applyProtection="1">
      <alignment horizontal="center" vertical="center" shrinkToFit="1"/>
      <protection locked="0"/>
    </xf>
    <xf numFmtId="177" fontId="49" fillId="2" borderId="21" xfId="0" applyNumberFormat="1" applyFont="1" applyFill="1" applyBorder="1" applyAlignment="1" applyProtection="1">
      <alignment horizontal="center" vertical="center" shrinkToFit="1"/>
      <protection locked="0"/>
    </xf>
    <xf numFmtId="0" fontId="48" fillId="6" borderId="24" xfId="0" applyFont="1" applyFill="1" applyBorder="1" applyAlignment="1" applyProtection="1">
      <alignment horizontal="center" vertical="center" shrinkToFit="1"/>
      <protection locked="0"/>
    </xf>
    <xf numFmtId="0" fontId="48" fillId="6" borderId="25" xfId="0" applyFont="1" applyFill="1" applyBorder="1" applyAlignment="1" applyProtection="1">
      <alignment horizontal="center" vertical="center" shrinkToFit="1"/>
      <protection locked="0"/>
    </xf>
    <xf numFmtId="0" fontId="61" fillId="2" borderId="0" xfId="0" applyFont="1" applyFill="1" applyAlignment="1" applyProtection="1">
      <alignment horizontal="center" vertical="center" shrinkToFit="1"/>
      <protection locked="0"/>
    </xf>
    <xf numFmtId="176" fontId="67" fillId="2" borderId="16" xfId="0" applyNumberFormat="1" applyFont="1" applyFill="1" applyBorder="1" applyAlignment="1" applyProtection="1">
      <alignment horizontal="center" vertical="center" shrinkToFit="1"/>
      <protection locked="0"/>
    </xf>
    <xf numFmtId="176" fontId="67" fillId="2" borderId="15" xfId="0" applyNumberFormat="1" applyFont="1" applyFill="1" applyBorder="1" applyAlignment="1" applyProtection="1">
      <alignment horizontal="center" vertical="center" shrinkToFit="1"/>
      <protection locked="0"/>
    </xf>
    <xf numFmtId="176" fontId="67" fillId="2" borderId="19" xfId="0" applyNumberFormat="1" applyFont="1" applyFill="1" applyBorder="1" applyAlignment="1" applyProtection="1">
      <alignment horizontal="center" vertical="center" shrinkToFit="1"/>
      <protection locked="0"/>
    </xf>
    <xf numFmtId="176" fontId="67" fillId="2" borderId="18" xfId="0" applyNumberFormat="1" applyFont="1" applyFill="1" applyBorder="1" applyAlignment="1" applyProtection="1">
      <alignment horizontal="center" vertical="center" shrinkToFit="1"/>
      <protection locked="0"/>
    </xf>
    <xf numFmtId="176" fontId="67" fillId="2" borderId="5" xfId="0" applyNumberFormat="1" applyFont="1" applyFill="1" applyBorder="1" applyAlignment="1" applyProtection="1">
      <alignment horizontal="center" vertical="center" shrinkToFit="1"/>
      <protection locked="0"/>
    </xf>
    <xf numFmtId="176" fontId="67" fillId="2" borderId="21" xfId="0" applyNumberFormat="1" applyFont="1" applyFill="1" applyBorder="1" applyAlignment="1" applyProtection="1">
      <alignment horizontal="center" vertical="center" shrinkToFit="1"/>
      <protection locked="0"/>
    </xf>
    <xf numFmtId="0" fontId="51" fillId="6" borderId="22" xfId="0" applyFont="1" applyFill="1" applyBorder="1" applyAlignment="1" applyProtection="1">
      <alignment horizontal="center" vertical="center" shrinkToFit="1"/>
      <protection locked="0"/>
    </xf>
    <xf numFmtId="0" fontId="51" fillId="6" borderId="9" xfId="0" applyFont="1" applyFill="1" applyBorder="1" applyAlignment="1" applyProtection="1">
      <alignment horizontal="center" vertical="center" shrinkToFit="1"/>
      <protection locked="0"/>
    </xf>
    <xf numFmtId="0" fontId="51" fillId="6" borderId="23" xfId="0" applyFont="1" applyFill="1" applyBorder="1" applyAlignment="1" applyProtection="1">
      <alignment horizontal="center" vertical="center" shrinkToFit="1"/>
      <protection locked="0"/>
    </xf>
    <xf numFmtId="0" fontId="65" fillId="2" borderId="5" xfId="0" applyFont="1" applyFill="1" applyBorder="1" applyAlignment="1" applyProtection="1">
      <alignment horizontal="left" vertical="center" shrinkToFit="1"/>
      <protection locked="0"/>
    </xf>
    <xf numFmtId="0" fontId="48" fillId="6" borderId="16" xfId="0" applyFont="1" applyFill="1" applyBorder="1" applyAlignment="1" applyProtection="1">
      <alignment horizontal="center" vertical="center" shrinkToFit="1"/>
      <protection locked="0"/>
    </xf>
    <xf numFmtId="0" fontId="48" fillId="6" borderId="19" xfId="0" applyFont="1" applyFill="1" applyBorder="1" applyAlignment="1" applyProtection="1">
      <alignment horizontal="center" vertical="center" shrinkToFit="1"/>
      <protection locked="0"/>
    </xf>
    <xf numFmtId="0" fontId="48" fillId="6" borderId="18" xfId="0" applyFont="1" applyFill="1" applyBorder="1" applyAlignment="1" applyProtection="1">
      <alignment horizontal="center" vertical="center" shrinkToFit="1"/>
      <protection locked="0"/>
    </xf>
    <xf numFmtId="0" fontId="48" fillId="6" borderId="21" xfId="0" applyFont="1" applyFill="1" applyBorder="1" applyAlignment="1" applyProtection="1">
      <alignment horizontal="center" vertical="center" shrinkToFit="1"/>
      <protection locked="0"/>
    </xf>
    <xf numFmtId="178" fontId="61" fillId="2" borderId="0" xfId="0" applyNumberFormat="1" applyFont="1" applyFill="1" applyAlignment="1" applyProtection="1">
      <alignment horizontal="center" vertical="center" shrinkToFit="1"/>
      <protection locked="0"/>
    </xf>
    <xf numFmtId="0" fontId="45" fillId="2" borderId="0" xfId="0" applyFont="1" applyFill="1" applyAlignment="1" applyProtection="1">
      <alignment horizontal="left" vertical="center"/>
      <protection locked="0"/>
    </xf>
    <xf numFmtId="5" fontId="46" fillId="2" borderId="16" xfId="0" applyNumberFormat="1" applyFont="1" applyFill="1" applyBorder="1" applyAlignment="1" applyProtection="1">
      <alignment horizontal="center" vertical="center" shrinkToFit="1"/>
      <protection locked="0"/>
    </xf>
    <xf numFmtId="5" fontId="46" fillId="2" borderId="19" xfId="0" applyNumberFormat="1" applyFont="1" applyFill="1" applyBorder="1" applyAlignment="1" applyProtection="1">
      <alignment horizontal="center" vertical="center" shrinkToFit="1"/>
      <protection locked="0"/>
    </xf>
    <xf numFmtId="5" fontId="46" fillId="2" borderId="17" xfId="0" applyNumberFormat="1" applyFont="1" applyFill="1" applyBorder="1" applyAlignment="1" applyProtection="1">
      <alignment horizontal="center" vertical="center" shrinkToFit="1"/>
      <protection locked="0"/>
    </xf>
    <xf numFmtId="5" fontId="46" fillId="2" borderId="20" xfId="0" applyNumberFormat="1" applyFont="1" applyFill="1" applyBorder="1" applyAlignment="1" applyProtection="1">
      <alignment horizontal="center" vertical="center" shrinkToFit="1"/>
      <protection locked="0"/>
    </xf>
    <xf numFmtId="5" fontId="46" fillId="2" borderId="18" xfId="0" applyNumberFormat="1" applyFont="1" applyFill="1" applyBorder="1" applyAlignment="1" applyProtection="1">
      <alignment horizontal="center" vertical="center" shrinkToFit="1"/>
      <protection locked="0"/>
    </xf>
    <xf numFmtId="5" fontId="46" fillId="2" borderId="21" xfId="0" applyNumberFormat="1" applyFont="1" applyFill="1" applyBorder="1" applyAlignment="1" applyProtection="1">
      <alignment horizontal="center" vertical="center" shrinkToFit="1"/>
      <protection locked="0"/>
    </xf>
    <xf numFmtId="5" fontId="68" fillId="2" borderId="16" xfId="0" applyNumberFormat="1" applyFont="1" applyFill="1" applyBorder="1" applyAlignment="1" applyProtection="1">
      <alignment horizontal="center" vertical="center" shrinkToFit="1"/>
      <protection locked="0"/>
    </xf>
    <xf numFmtId="5" fontId="68" fillId="2" borderId="19" xfId="0" applyNumberFormat="1" applyFont="1" applyFill="1" applyBorder="1" applyAlignment="1" applyProtection="1">
      <alignment horizontal="center" vertical="center" shrinkToFit="1"/>
      <protection locked="0"/>
    </xf>
    <xf numFmtId="5" fontId="68" fillId="2" borderId="17" xfId="0" applyNumberFormat="1" applyFont="1" applyFill="1" applyBorder="1" applyAlignment="1" applyProtection="1">
      <alignment horizontal="center" vertical="center" shrinkToFit="1"/>
      <protection locked="0"/>
    </xf>
    <xf numFmtId="5" fontId="68" fillId="2" borderId="20" xfId="0" applyNumberFormat="1" applyFont="1" applyFill="1" applyBorder="1" applyAlignment="1" applyProtection="1">
      <alignment horizontal="center" vertical="center" shrinkToFit="1"/>
      <protection locked="0"/>
    </xf>
    <xf numFmtId="5" fontId="68" fillId="2" borderId="18" xfId="0" applyNumberFormat="1" applyFont="1" applyFill="1" applyBorder="1" applyAlignment="1" applyProtection="1">
      <alignment horizontal="center" vertical="center" shrinkToFit="1"/>
      <protection locked="0"/>
    </xf>
    <xf numFmtId="5" fontId="68" fillId="2" borderId="21" xfId="0" applyNumberFormat="1" applyFont="1" applyFill="1" applyBorder="1" applyAlignment="1" applyProtection="1">
      <alignment horizontal="center" vertical="center" shrinkToFit="1"/>
      <protection locked="0"/>
    </xf>
    <xf numFmtId="0" fontId="45" fillId="2" borderId="15" xfId="0" applyFont="1" applyFill="1" applyBorder="1" applyAlignment="1" applyProtection="1">
      <alignment horizontal="left" vertical="center" shrinkToFit="1"/>
      <protection locked="0"/>
    </xf>
    <xf numFmtId="0" fontId="49" fillId="6" borderId="0" xfId="0" applyFont="1" applyFill="1" applyAlignment="1" applyProtection="1">
      <alignment horizontal="center" vertical="center"/>
      <protection locked="0"/>
    </xf>
    <xf numFmtId="176" fontId="66" fillId="2" borderId="0" xfId="2" applyNumberFormat="1" applyFont="1" applyFill="1" applyBorder="1" applyAlignment="1" applyProtection="1">
      <alignment horizontal="center" vertical="center" shrinkToFit="1"/>
      <protection locked="0"/>
    </xf>
    <xf numFmtId="176" fontId="66" fillId="2" borderId="5" xfId="2" applyNumberFormat="1" applyFont="1" applyFill="1" applyBorder="1" applyAlignment="1" applyProtection="1">
      <alignment horizontal="center" vertical="center" shrinkToFit="1"/>
      <protection locked="0"/>
    </xf>
    <xf numFmtId="0" fontId="48" fillId="2" borderId="0" xfId="0" applyFont="1" applyFill="1" applyAlignment="1" applyProtection="1">
      <alignment horizontal="center" vertical="center" shrinkToFit="1"/>
      <protection locked="0"/>
    </xf>
    <xf numFmtId="0" fontId="67" fillId="2" borderId="5" xfId="0" applyFont="1" applyFill="1" applyBorder="1" applyAlignment="1" applyProtection="1">
      <alignment horizontal="center" vertical="center" shrinkToFit="1"/>
      <protection locked="0"/>
    </xf>
    <xf numFmtId="0" fontId="65" fillId="2" borderId="9" xfId="0" applyFont="1" applyFill="1" applyBorder="1" applyAlignment="1" applyProtection="1">
      <alignment horizontal="left" vertical="center" shrinkToFit="1"/>
      <protection locked="0"/>
    </xf>
    <xf numFmtId="0" fontId="49" fillId="7" borderId="0" xfId="0" applyFont="1" applyFill="1" applyAlignment="1">
      <alignment horizontal="center" vertical="center"/>
    </xf>
    <xf numFmtId="176" fontId="57" fillId="2" borderId="22" xfId="0" applyNumberFormat="1" applyFont="1" applyFill="1" applyBorder="1" applyAlignment="1">
      <alignment horizontal="center" vertical="center" shrinkToFit="1"/>
    </xf>
    <xf numFmtId="176" fontId="57" fillId="2" borderId="9" xfId="0" applyNumberFormat="1" applyFont="1" applyFill="1" applyBorder="1" applyAlignment="1">
      <alignment horizontal="center" vertical="center" shrinkToFit="1"/>
    </xf>
    <xf numFmtId="176" fontId="57" fillId="2" borderId="23" xfId="0" applyNumberFormat="1" applyFont="1" applyFill="1" applyBorder="1" applyAlignment="1">
      <alignment horizontal="center" vertical="center" shrinkToFit="1"/>
    </xf>
    <xf numFmtId="0" fontId="51" fillId="7" borderId="22" xfId="0" applyFont="1" applyFill="1" applyBorder="1" applyAlignment="1">
      <alignment horizontal="center" vertical="center" shrinkToFit="1"/>
    </xf>
    <xf numFmtId="0" fontId="51" fillId="7" borderId="9" xfId="0" applyFont="1" applyFill="1" applyBorder="1" applyAlignment="1">
      <alignment horizontal="center" vertical="center" shrinkToFit="1"/>
    </xf>
    <xf numFmtId="0" fontId="51" fillId="7" borderId="23" xfId="0" applyFont="1" applyFill="1" applyBorder="1" applyAlignment="1">
      <alignment horizontal="center" vertical="center" shrinkToFit="1"/>
    </xf>
    <xf numFmtId="0" fontId="48" fillId="7" borderId="24" xfId="0" applyFont="1" applyFill="1" applyBorder="1" applyAlignment="1">
      <alignment horizontal="center" vertical="center" shrinkToFit="1"/>
    </xf>
    <xf numFmtId="0" fontId="48" fillId="7" borderId="25" xfId="0" applyFont="1" applyFill="1" applyBorder="1" applyAlignment="1">
      <alignment horizontal="center" vertical="center" shrinkToFit="1"/>
    </xf>
    <xf numFmtId="176" fontId="48" fillId="2" borderId="22" xfId="0" applyNumberFormat="1" applyFont="1" applyFill="1" applyBorder="1" applyAlignment="1">
      <alignment horizontal="center" vertical="center" shrinkToFit="1"/>
    </xf>
    <xf numFmtId="176" fontId="48" fillId="2" borderId="9" xfId="0" applyNumberFormat="1" applyFont="1" applyFill="1" applyBorder="1" applyAlignment="1">
      <alignment horizontal="center" vertical="center" shrinkToFit="1"/>
    </xf>
    <xf numFmtId="176" fontId="48" fillId="2" borderId="23" xfId="0" applyNumberFormat="1" applyFont="1" applyFill="1" applyBorder="1" applyAlignment="1">
      <alignment horizontal="center" vertical="center" shrinkToFit="1"/>
    </xf>
    <xf numFmtId="0" fontId="48" fillId="7" borderId="16" xfId="0" applyFont="1" applyFill="1" applyBorder="1" applyAlignment="1">
      <alignment horizontal="center" vertical="center" shrinkToFit="1"/>
    </xf>
    <xf numFmtId="0" fontId="48" fillId="7" borderId="19" xfId="0" applyFont="1" applyFill="1" applyBorder="1" applyAlignment="1">
      <alignment horizontal="center" vertical="center" shrinkToFit="1"/>
    </xf>
    <xf numFmtId="0" fontId="48" fillId="7" borderId="18" xfId="0" applyFont="1" applyFill="1" applyBorder="1" applyAlignment="1">
      <alignment horizontal="center" vertical="center" shrinkToFit="1"/>
    </xf>
    <xf numFmtId="0" fontId="48" fillId="7" borderId="21" xfId="0" applyFont="1" applyFill="1" applyBorder="1" applyAlignment="1">
      <alignment horizontal="center" vertical="center" shrinkToFit="1"/>
    </xf>
    <xf numFmtId="0" fontId="48" fillId="7" borderId="22" xfId="0" applyFont="1" applyFill="1" applyBorder="1" applyAlignment="1">
      <alignment horizontal="left" vertical="center" indent="3" shrinkToFit="1"/>
    </xf>
    <xf numFmtId="0" fontId="48" fillId="7" borderId="9" xfId="0" applyFont="1" applyFill="1" applyBorder="1" applyAlignment="1">
      <alignment horizontal="left" vertical="center" indent="3" shrinkToFit="1"/>
    </xf>
    <xf numFmtId="0" fontId="48" fillId="7" borderId="23" xfId="0" applyFont="1" applyFill="1" applyBorder="1" applyAlignment="1">
      <alignment horizontal="left" vertical="center" indent="3" shrinkToFit="1"/>
    </xf>
    <xf numFmtId="5" fontId="48" fillId="2" borderId="22" xfId="0" applyNumberFormat="1" applyFont="1" applyFill="1" applyBorder="1" applyAlignment="1">
      <alignment horizontal="right" vertical="center" shrinkToFit="1"/>
    </xf>
    <xf numFmtId="5" fontId="48" fillId="2" borderId="9" xfId="0" applyNumberFormat="1" applyFont="1" applyFill="1" applyBorder="1" applyAlignment="1">
      <alignment horizontal="right" vertical="center" shrinkToFit="1"/>
    </xf>
    <xf numFmtId="5" fontId="48" fillId="2" borderId="23" xfId="0" applyNumberFormat="1" applyFont="1" applyFill="1" applyBorder="1" applyAlignment="1">
      <alignment horizontal="right" vertical="center" shrinkToFit="1"/>
    </xf>
    <xf numFmtId="0" fontId="48" fillId="7" borderId="22" xfId="0" applyFont="1" applyFill="1" applyBorder="1" applyAlignment="1">
      <alignment horizontal="center" vertical="center" shrinkToFit="1"/>
    </xf>
    <xf numFmtId="0" fontId="48" fillId="7" borderId="9" xfId="0" applyFont="1" applyFill="1" applyBorder="1" applyAlignment="1">
      <alignment horizontal="center" vertical="center" shrinkToFit="1"/>
    </xf>
    <xf numFmtId="0" fontId="48" fillId="7" borderId="23" xfId="0" applyFont="1" applyFill="1" applyBorder="1" applyAlignment="1">
      <alignment horizontal="center" vertical="center" shrinkToFit="1"/>
    </xf>
    <xf numFmtId="0" fontId="59" fillId="7" borderId="16" xfId="0" applyFont="1" applyFill="1" applyBorder="1" applyAlignment="1">
      <alignment horizontal="center" vertical="center" shrinkToFit="1"/>
    </xf>
    <xf numFmtId="0" fontId="59" fillId="7" borderId="18" xfId="0" applyFont="1" applyFill="1" applyBorder="1" applyAlignment="1">
      <alignment horizontal="center" vertical="center" shrinkToFit="1"/>
    </xf>
    <xf numFmtId="0" fontId="34" fillId="2" borderId="0" xfId="0" applyFont="1" applyFill="1" applyAlignment="1">
      <alignment horizontal="center" vertical="center"/>
    </xf>
    <xf numFmtId="0" fontId="38" fillId="2" borderId="34" xfId="0" applyFont="1" applyFill="1" applyBorder="1" applyAlignment="1">
      <alignment horizontal="center" vertical="center" shrinkToFit="1"/>
    </xf>
    <xf numFmtId="0" fontId="38" fillId="2" borderId="35" xfId="0" applyFont="1" applyFill="1" applyBorder="1" applyAlignment="1">
      <alignment horizontal="center" vertical="center" shrinkToFit="1"/>
    </xf>
    <xf numFmtId="0" fontId="38" fillId="2" borderId="32" xfId="0" applyFont="1" applyFill="1" applyBorder="1" applyAlignment="1" applyProtection="1">
      <alignment horizontal="center" vertical="center" shrinkToFit="1"/>
      <protection locked="0"/>
    </xf>
    <xf numFmtId="0" fontId="38" fillId="2" borderId="33" xfId="0" applyFont="1" applyFill="1" applyBorder="1" applyAlignment="1" applyProtection="1">
      <alignment horizontal="center" vertical="center" shrinkToFit="1"/>
      <protection locked="0"/>
    </xf>
    <xf numFmtId="0" fontId="38" fillId="2" borderId="32" xfId="0" applyFont="1" applyFill="1" applyBorder="1" applyAlignment="1">
      <alignment horizontal="center" vertical="center" shrinkToFit="1"/>
    </xf>
    <xf numFmtId="0" fontId="38" fillId="2" borderId="33" xfId="0" applyFont="1" applyFill="1" applyBorder="1" applyAlignment="1">
      <alignment horizontal="center" vertical="center" shrinkToFit="1"/>
    </xf>
    <xf numFmtId="0" fontId="36" fillId="2" borderId="36" xfId="0" applyFont="1" applyFill="1" applyBorder="1" applyAlignment="1" applyProtection="1">
      <alignment horizontal="center" vertical="center" wrapText="1" shrinkToFit="1"/>
      <protection locked="0"/>
    </xf>
    <xf numFmtId="0" fontId="36" fillId="2" borderId="37" xfId="0" applyFont="1" applyFill="1" applyBorder="1" applyAlignment="1" applyProtection="1">
      <alignment horizontal="center" vertical="center" wrapText="1" shrinkToFit="1"/>
      <protection locked="0"/>
    </xf>
    <xf numFmtId="0" fontId="38" fillId="2" borderId="34" xfId="0" applyFont="1" applyFill="1" applyBorder="1" applyAlignment="1" applyProtection="1">
      <alignment horizontal="center" vertical="center" shrinkToFit="1"/>
      <protection locked="0"/>
    </xf>
    <xf numFmtId="0" fontId="38" fillId="2" borderId="35" xfId="0" applyFont="1" applyFill="1" applyBorder="1" applyAlignment="1" applyProtection="1">
      <alignment horizontal="center" vertical="center" shrinkToFit="1"/>
      <protection locked="0"/>
    </xf>
    <xf numFmtId="0" fontId="35" fillId="2" borderId="12" xfId="0" applyFont="1" applyFill="1" applyBorder="1" applyAlignment="1">
      <alignment horizontal="center" vertical="center" shrinkToFit="1"/>
    </xf>
    <xf numFmtId="184" fontId="36" fillId="2" borderId="12" xfId="0" applyNumberFormat="1" applyFont="1" applyFill="1" applyBorder="1" applyAlignment="1" applyProtection="1">
      <alignment horizontal="center" vertical="center" shrinkToFit="1"/>
      <protection locked="0"/>
    </xf>
    <xf numFmtId="0" fontId="32" fillId="2" borderId="12" xfId="0" applyFont="1" applyFill="1" applyBorder="1" applyAlignment="1">
      <alignment horizontal="center" vertical="center" shrinkToFit="1"/>
    </xf>
    <xf numFmtId="0" fontId="33" fillId="2" borderId="5" xfId="0" applyFont="1" applyFill="1" applyBorder="1" applyAlignment="1" applyProtection="1">
      <alignment horizontal="center" vertical="center" shrinkToFit="1"/>
      <protection locked="0"/>
    </xf>
    <xf numFmtId="0" fontId="37" fillId="2" borderId="36" xfId="0" applyFont="1" applyFill="1" applyBorder="1" applyAlignment="1">
      <alignment horizontal="center" vertical="center" shrinkToFit="1"/>
    </xf>
    <xf numFmtId="0" fontId="37" fillId="2" borderId="37" xfId="0" applyFont="1" applyFill="1" applyBorder="1" applyAlignment="1">
      <alignment horizontal="center" vertical="center" shrinkToFit="1"/>
    </xf>
    <xf numFmtId="0" fontId="38" fillId="2" borderId="38" xfId="0" applyFont="1" applyFill="1" applyBorder="1" applyAlignment="1">
      <alignment horizontal="center" vertical="center" shrinkToFit="1"/>
    </xf>
    <xf numFmtId="0" fontId="38" fillId="2" borderId="39" xfId="0" applyFont="1" applyFill="1" applyBorder="1" applyAlignment="1">
      <alignment horizontal="center" vertical="center" shrinkToFit="1"/>
    </xf>
    <xf numFmtId="0" fontId="38" fillId="2" borderId="40" xfId="0" applyFont="1" applyFill="1" applyBorder="1" applyAlignment="1">
      <alignment horizontal="center" vertical="center" shrinkToFit="1"/>
    </xf>
    <xf numFmtId="0" fontId="38" fillId="2" borderId="41" xfId="0" applyFont="1" applyFill="1" applyBorder="1" applyAlignment="1">
      <alignment horizontal="center" vertical="center" shrinkToFit="1"/>
    </xf>
    <xf numFmtId="0" fontId="38" fillId="2" borderId="42" xfId="0" applyFont="1" applyFill="1" applyBorder="1" applyAlignment="1">
      <alignment horizontal="center" vertical="center" shrinkToFit="1"/>
    </xf>
    <xf numFmtId="0" fontId="38" fillId="2" borderId="43" xfId="0" applyFont="1" applyFill="1" applyBorder="1" applyAlignment="1">
      <alignment horizontal="center" vertical="center" shrinkToFit="1"/>
    </xf>
  </cellXfs>
  <cellStyles count="4">
    <cellStyle name="パーセント" xfId="1" builtinId="5"/>
    <cellStyle name="ハイパーリンク" xfId="2" builtinId="8"/>
    <cellStyle name="桁区切り" xfId="3" builtinId="6"/>
    <cellStyle name="標準" xfId="0" builtinId="0"/>
  </cellStyles>
  <dxfs count="234">
    <dxf>
      <font>
        <condense val="0"/>
        <extend val="0"/>
        <color indexed="9"/>
      </font>
      <fill>
        <patternFill>
          <bgColor indexed="39"/>
        </patternFill>
      </fill>
    </dxf>
    <dxf>
      <font>
        <condense val="0"/>
        <extend val="0"/>
        <color indexed="9"/>
      </font>
      <fill>
        <patternFill>
          <bgColor indexed="10"/>
        </patternFill>
      </fill>
    </dxf>
    <dxf>
      <font>
        <condense val="0"/>
        <extend val="0"/>
        <color indexed="9"/>
      </font>
      <fill>
        <patternFill>
          <bgColor indexed="39"/>
        </patternFill>
      </fill>
    </dxf>
    <dxf>
      <font>
        <condense val="0"/>
        <extend val="0"/>
        <color indexed="9"/>
      </font>
      <fill>
        <patternFill>
          <bgColor indexed="10"/>
        </patternFill>
      </fill>
    </dxf>
    <dxf>
      <font>
        <condense val="0"/>
        <extend val="0"/>
        <color indexed="9"/>
      </font>
      <fill>
        <patternFill>
          <bgColor indexed="39"/>
        </patternFill>
      </fill>
    </dxf>
    <dxf>
      <font>
        <condense val="0"/>
        <extend val="0"/>
        <color indexed="9"/>
      </font>
      <fill>
        <patternFill>
          <bgColor indexed="1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8F8F8"/>
      </font>
    </dxf>
    <dxf>
      <font>
        <color rgb="FFF8F8F8"/>
      </font>
    </dxf>
    <dxf>
      <font>
        <color rgb="FFF8F8F8"/>
      </font>
    </dxf>
    <dxf>
      <font>
        <color rgb="FFF8F8F8"/>
      </font>
    </dxf>
    <dxf>
      <font>
        <color rgb="FFF8F8F8"/>
      </font>
    </dxf>
    <dxf>
      <font>
        <color rgb="FFF8F8F8"/>
      </font>
    </dxf>
    <dxf>
      <font>
        <color rgb="FFF8F8F8"/>
      </font>
    </dxf>
    <dxf>
      <font>
        <color rgb="FFF8F8F8"/>
      </font>
    </dxf>
    <dxf>
      <font>
        <color rgb="FFF8F8F8"/>
      </font>
    </dxf>
    <dxf>
      <font>
        <color rgb="FFF8F8F8"/>
      </font>
    </dxf>
    <dxf>
      <font>
        <color rgb="FFF8F8F8"/>
      </font>
    </dxf>
    <dxf>
      <font>
        <color rgb="FFF8F8F8"/>
      </font>
    </dxf>
    <dxf>
      <font>
        <color rgb="FFF8F8F8"/>
      </font>
    </dxf>
    <dxf>
      <font>
        <color rgb="FFF8F8F8"/>
      </font>
    </dxf>
    <dxf>
      <font>
        <color rgb="FFF8F8F8"/>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EFE7FF"/>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361950</xdr:colOff>
      <xdr:row>5</xdr:row>
      <xdr:rowOff>95250</xdr:rowOff>
    </xdr:from>
    <xdr:to>
      <xdr:col>3</xdr:col>
      <xdr:colOff>66675</xdr:colOff>
      <xdr:row>7</xdr:row>
      <xdr:rowOff>28575</xdr:rowOff>
    </xdr:to>
    <xdr:sp macro="" textlink="">
      <xdr:nvSpPr>
        <xdr:cNvPr id="16385" name="WordArt 1">
          <a:extLst>
            <a:ext uri="{FF2B5EF4-FFF2-40B4-BE49-F238E27FC236}">
              <a16:creationId xmlns:a16="http://schemas.microsoft.com/office/drawing/2014/main" id="{00000000-0008-0000-0100-000001400000}"/>
            </a:ext>
          </a:extLst>
        </xdr:cNvPr>
        <xdr:cNvSpPr>
          <a:spLocks noChangeArrowheads="1" noChangeShapeType="1" noTextEdit="1"/>
        </xdr:cNvSpPr>
      </xdr:nvSpPr>
      <xdr:spPr bwMode="auto">
        <a:xfrm>
          <a:off x="361950" y="1171575"/>
          <a:ext cx="1762125" cy="276225"/>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ja-JP" altLang="en-US" sz="3600" u="sng" strike="sngStrike" kern="10" cap="small" spc="0">
              <a:ln w="38100">
                <a:solidFill>
                  <a:srgbClr val="FFFFFF"/>
                </a:solidFill>
                <a:round/>
                <a:headEnd/>
                <a:tailEnd/>
              </a:ln>
              <a:solidFill>
                <a:srgbClr val="FFFFFF"/>
              </a:solidFill>
              <a:latin typeface="HG明朝E" panose="02020909000000000000" pitchFamily="17" charset="-128"/>
              <a:ea typeface="HG明朝E" panose="02020909000000000000" pitchFamily="17" charset="-128"/>
            </a:rPr>
            <a:t>合 計 請 求 書</a:t>
          </a:r>
        </a:p>
      </xdr:txBody>
    </xdr:sp>
    <xdr:clientData/>
  </xdr:twoCellAnchor>
  <xdr:twoCellAnchor>
    <xdr:from>
      <xdr:col>2</xdr:col>
      <xdr:colOff>200025</xdr:colOff>
      <xdr:row>1</xdr:row>
      <xdr:rowOff>247650</xdr:rowOff>
    </xdr:from>
    <xdr:to>
      <xdr:col>3</xdr:col>
      <xdr:colOff>485775</xdr:colOff>
      <xdr:row>1</xdr:row>
      <xdr:rowOff>247650</xdr:rowOff>
    </xdr:to>
    <xdr:sp macro="" textlink="">
      <xdr:nvSpPr>
        <xdr:cNvPr id="16386" name="Line 2">
          <a:extLst>
            <a:ext uri="{FF2B5EF4-FFF2-40B4-BE49-F238E27FC236}">
              <a16:creationId xmlns:a16="http://schemas.microsoft.com/office/drawing/2014/main" id="{00000000-0008-0000-0100-000002400000}"/>
            </a:ext>
          </a:extLst>
        </xdr:cNvPr>
        <xdr:cNvSpPr>
          <a:spLocks noChangeShapeType="1"/>
        </xdr:cNvSpPr>
      </xdr:nvSpPr>
      <xdr:spPr bwMode="auto">
        <a:xfrm>
          <a:off x="1571625" y="428625"/>
          <a:ext cx="9715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200025</xdr:colOff>
      <xdr:row>2</xdr:row>
      <xdr:rowOff>133350</xdr:rowOff>
    </xdr:from>
    <xdr:to>
      <xdr:col>3</xdr:col>
      <xdr:colOff>485775</xdr:colOff>
      <xdr:row>2</xdr:row>
      <xdr:rowOff>133350</xdr:rowOff>
    </xdr:to>
    <xdr:sp macro="" textlink="">
      <xdr:nvSpPr>
        <xdr:cNvPr id="16387" name="Line 3">
          <a:extLst>
            <a:ext uri="{FF2B5EF4-FFF2-40B4-BE49-F238E27FC236}">
              <a16:creationId xmlns:a16="http://schemas.microsoft.com/office/drawing/2014/main" id="{00000000-0008-0000-0100-000003400000}"/>
            </a:ext>
          </a:extLst>
        </xdr:cNvPr>
        <xdr:cNvSpPr>
          <a:spLocks noChangeShapeType="1"/>
        </xdr:cNvSpPr>
      </xdr:nvSpPr>
      <xdr:spPr bwMode="auto">
        <a:xfrm>
          <a:off x="1571625" y="590550"/>
          <a:ext cx="9715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200025</xdr:colOff>
      <xdr:row>3</xdr:row>
      <xdr:rowOff>28575</xdr:rowOff>
    </xdr:from>
    <xdr:to>
      <xdr:col>3</xdr:col>
      <xdr:colOff>485775</xdr:colOff>
      <xdr:row>3</xdr:row>
      <xdr:rowOff>28575</xdr:rowOff>
    </xdr:to>
    <xdr:sp macro="" textlink="">
      <xdr:nvSpPr>
        <xdr:cNvPr id="16388" name="Line 4">
          <a:extLst>
            <a:ext uri="{FF2B5EF4-FFF2-40B4-BE49-F238E27FC236}">
              <a16:creationId xmlns:a16="http://schemas.microsoft.com/office/drawing/2014/main" id="{00000000-0008-0000-0100-000004400000}"/>
            </a:ext>
          </a:extLst>
        </xdr:cNvPr>
        <xdr:cNvSpPr>
          <a:spLocks noChangeShapeType="1"/>
        </xdr:cNvSpPr>
      </xdr:nvSpPr>
      <xdr:spPr bwMode="auto">
        <a:xfrm>
          <a:off x="1571625" y="762000"/>
          <a:ext cx="9715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200025</xdr:colOff>
      <xdr:row>4</xdr:row>
      <xdr:rowOff>38100</xdr:rowOff>
    </xdr:from>
    <xdr:to>
      <xdr:col>3</xdr:col>
      <xdr:colOff>485775</xdr:colOff>
      <xdr:row>4</xdr:row>
      <xdr:rowOff>38100</xdr:rowOff>
    </xdr:to>
    <xdr:sp macro="" textlink="">
      <xdr:nvSpPr>
        <xdr:cNvPr id="16389" name="Line 5">
          <a:extLst>
            <a:ext uri="{FF2B5EF4-FFF2-40B4-BE49-F238E27FC236}">
              <a16:creationId xmlns:a16="http://schemas.microsoft.com/office/drawing/2014/main" id="{00000000-0008-0000-0100-000005400000}"/>
            </a:ext>
          </a:extLst>
        </xdr:cNvPr>
        <xdr:cNvSpPr>
          <a:spLocks noChangeShapeType="1"/>
        </xdr:cNvSpPr>
      </xdr:nvSpPr>
      <xdr:spPr bwMode="auto">
        <a:xfrm>
          <a:off x="1571625" y="942975"/>
          <a:ext cx="9715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361950</xdr:colOff>
      <xdr:row>5</xdr:row>
      <xdr:rowOff>104775</xdr:rowOff>
    </xdr:from>
    <xdr:to>
      <xdr:col>3</xdr:col>
      <xdr:colOff>66675</xdr:colOff>
      <xdr:row>7</xdr:row>
      <xdr:rowOff>38100</xdr:rowOff>
    </xdr:to>
    <xdr:sp macro="" textlink="">
      <xdr:nvSpPr>
        <xdr:cNvPr id="16390" name="WordArt 1">
          <a:extLst>
            <a:ext uri="{FF2B5EF4-FFF2-40B4-BE49-F238E27FC236}">
              <a16:creationId xmlns:a16="http://schemas.microsoft.com/office/drawing/2014/main" id="{00000000-0008-0000-0100-000006400000}"/>
            </a:ext>
          </a:extLst>
        </xdr:cNvPr>
        <xdr:cNvSpPr>
          <a:spLocks noChangeArrowheads="1" noChangeShapeType="1" noTextEdit="1"/>
        </xdr:cNvSpPr>
      </xdr:nvSpPr>
      <xdr:spPr bwMode="auto">
        <a:xfrm>
          <a:off x="361950" y="1181100"/>
          <a:ext cx="1762125" cy="276225"/>
        </a:xfrm>
        <a:prstGeom prst="rect">
          <a:avLst/>
        </a:prstGeom>
        <a:extLst>
          <a:ext uri="{91240B29-F687-4F45-9708-019B960494DF}">
            <a14:hiddenLine xmlns:a14="http://schemas.microsoft.com/office/drawing/2010/main" w="0">
              <a:solidFill>
                <a:srgbClr val="000000"/>
              </a:solidFill>
              <a:round/>
              <a:headEnd/>
              <a:tailEnd/>
            </a14:hiddenLine>
          </a:ext>
        </a:extLst>
      </xdr:spPr>
      <xdr:txBody>
        <a:bodyPr vertOverflow="clip" wrap="none" lIns="91440" tIns="45720" rIns="91440" bIns="45720" fromWordArt="1" anchor="t">
          <a:prstTxWarp prst="textPlain">
            <a:avLst>
              <a:gd name="adj" fmla="val 50000"/>
            </a:avLst>
          </a:prstTxWarp>
        </a:bodyPr>
        <a:lstStyle/>
        <a:p>
          <a:pPr algn="ctr" rtl="0">
            <a:buNone/>
          </a:pPr>
          <a:r>
            <a:rPr lang="ja-JP" altLang="en-US" sz="3600" u="sng" strike="sngStrike" kern="10" cap="small" spc="0">
              <a:ln>
                <a:noFill/>
              </a:ln>
              <a:solidFill>
                <a:srgbClr val="000000"/>
              </a:solidFill>
              <a:latin typeface="HG明朝E" panose="02020909000000000000" pitchFamily="17" charset="-128"/>
              <a:ea typeface="HG明朝E" panose="02020909000000000000" pitchFamily="17" charset="-128"/>
            </a:rPr>
            <a:t>合 計 請 求 書</a:t>
          </a:r>
        </a:p>
      </xdr:txBody>
    </xdr:sp>
    <xdr:clientData/>
  </xdr:twoCellAnchor>
  <xdr:twoCellAnchor>
    <xdr:from>
      <xdr:col>0</xdr:col>
      <xdr:colOff>295275</xdr:colOff>
      <xdr:row>26</xdr:row>
      <xdr:rowOff>66675</xdr:rowOff>
    </xdr:from>
    <xdr:to>
      <xdr:col>0</xdr:col>
      <xdr:colOff>666750</xdr:colOff>
      <xdr:row>27</xdr:row>
      <xdr:rowOff>152400</xdr:rowOff>
    </xdr:to>
    <xdr:sp macro="" textlink="">
      <xdr:nvSpPr>
        <xdr:cNvPr id="2" name="楕円 1">
          <a:extLst>
            <a:ext uri="{FF2B5EF4-FFF2-40B4-BE49-F238E27FC236}">
              <a16:creationId xmlns:a16="http://schemas.microsoft.com/office/drawing/2014/main" id="{00000000-0008-0000-0100-000002000000}"/>
            </a:ext>
          </a:extLst>
        </xdr:cNvPr>
        <xdr:cNvSpPr/>
      </xdr:nvSpPr>
      <xdr:spPr bwMode="auto">
        <a:xfrm>
          <a:off x="295275" y="5791200"/>
          <a:ext cx="371475" cy="295275"/>
        </a:xfrm>
        <a:prstGeom prst="ellipse">
          <a:avLst/>
        </a:prstGeom>
        <a:noFill/>
        <a:ln w="190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xdr:row>
      <xdr:rowOff>0</xdr:rowOff>
    </xdr:from>
    <xdr:to>
      <xdr:col>7</xdr:col>
      <xdr:colOff>676275</xdr:colOff>
      <xdr:row>6</xdr:row>
      <xdr:rowOff>0</xdr:rowOff>
    </xdr:to>
    <xdr:grpSp>
      <xdr:nvGrpSpPr>
        <xdr:cNvPr id="19462" name="グループ化 4">
          <a:extLst>
            <a:ext uri="{FF2B5EF4-FFF2-40B4-BE49-F238E27FC236}">
              <a16:creationId xmlns:a16="http://schemas.microsoft.com/office/drawing/2014/main" id="{00000000-0008-0000-0200-0000064C0000}"/>
            </a:ext>
          </a:extLst>
        </xdr:cNvPr>
        <xdr:cNvGrpSpPr>
          <a:grpSpLocks/>
        </xdr:cNvGrpSpPr>
      </xdr:nvGrpSpPr>
      <xdr:grpSpPr bwMode="auto">
        <a:xfrm>
          <a:off x="4082143" y="1251857"/>
          <a:ext cx="1356632" cy="421822"/>
          <a:chOff x="3981450" y="1019175"/>
          <a:chExt cx="1428750" cy="409575"/>
        </a:xfrm>
      </xdr:grpSpPr>
      <xdr:sp macro="" textlink="">
        <xdr:nvSpPr>
          <xdr:cNvPr id="11287" name="Rectangle 23">
            <a:extLst>
              <a:ext uri="{FF2B5EF4-FFF2-40B4-BE49-F238E27FC236}">
                <a16:creationId xmlns:a16="http://schemas.microsoft.com/office/drawing/2014/main" id="{00000000-0008-0000-0200-0000172C0000}"/>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8" name="Rectangle 24">
            <a:extLst>
              <a:ext uri="{FF2B5EF4-FFF2-40B4-BE49-F238E27FC236}">
                <a16:creationId xmlns:a16="http://schemas.microsoft.com/office/drawing/2014/main" id="{00000000-0008-0000-0200-0000182C0000}"/>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9" name="Rectangle 25">
            <a:extLst>
              <a:ext uri="{FF2B5EF4-FFF2-40B4-BE49-F238E27FC236}">
                <a16:creationId xmlns:a16="http://schemas.microsoft.com/office/drawing/2014/main" id="{00000000-0008-0000-0200-0000192C0000}"/>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0" name="Rectangle 26">
            <a:extLst>
              <a:ext uri="{FF2B5EF4-FFF2-40B4-BE49-F238E27FC236}">
                <a16:creationId xmlns:a16="http://schemas.microsoft.com/office/drawing/2014/main" id="{00000000-0008-0000-0200-00001A2C0000}"/>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1" name="Rectangle 27">
            <a:extLst>
              <a:ext uri="{FF2B5EF4-FFF2-40B4-BE49-F238E27FC236}">
                <a16:creationId xmlns:a16="http://schemas.microsoft.com/office/drawing/2014/main" id="{00000000-0008-0000-0200-00001B2C0000}"/>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xdr:row>
      <xdr:rowOff>0</xdr:rowOff>
    </xdr:from>
    <xdr:to>
      <xdr:col>10</xdr:col>
      <xdr:colOff>0</xdr:colOff>
      <xdr:row>6</xdr:row>
      <xdr:rowOff>0</xdr:rowOff>
    </xdr:to>
    <xdr:grpSp>
      <xdr:nvGrpSpPr>
        <xdr:cNvPr id="19468" name="グループ化 3">
          <a:extLst>
            <a:ext uri="{FF2B5EF4-FFF2-40B4-BE49-F238E27FC236}">
              <a16:creationId xmlns:a16="http://schemas.microsoft.com/office/drawing/2014/main" id="{00000000-0008-0000-0200-00000C4C0000}"/>
            </a:ext>
          </a:extLst>
        </xdr:cNvPr>
        <xdr:cNvGrpSpPr>
          <a:grpSpLocks/>
        </xdr:cNvGrpSpPr>
      </xdr:nvGrpSpPr>
      <xdr:grpSpPr bwMode="auto">
        <a:xfrm>
          <a:off x="6123214" y="1251857"/>
          <a:ext cx="857250" cy="421822"/>
          <a:chOff x="6029325" y="1019175"/>
          <a:chExt cx="857250" cy="409575"/>
        </a:xfrm>
      </xdr:grpSpPr>
      <xdr:sp macro="" textlink="">
        <xdr:nvSpPr>
          <xdr:cNvPr id="11292" name="Rectangle 28">
            <a:extLst>
              <a:ext uri="{FF2B5EF4-FFF2-40B4-BE49-F238E27FC236}">
                <a16:creationId xmlns:a16="http://schemas.microsoft.com/office/drawing/2014/main" id="{00000000-0008-0000-0200-00001C2C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3" name="Rectangle 29">
            <a:extLst>
              <a:ext uri="{FF2B5EF4-FFF2-40B4-BE49-F238E27FC236}">
                <a16:creationId xmlns:a16="http://schemas.microsoft.com/office/drawing/2014/main" id="{00000000-0008-0000-0200-00001D2C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 name="Rectangle 29">
            <a:extLst>
              <a:ext uri="{FF2B5EF4-FFF2-40B4-BE49-F238E27FC236}">
                <a16:creationId xmlns:a16="http://schemas.microsoft.com/office/drawing/2014/main" id="{00000000-0008-0000-0200-000010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17</xdr:col>
      <xdr:colOff>428625</xdr:colOff>
      <xdr:row>4</xdr:row>
      <xdr:rowOff>95250</xdr:rowOff>
    </xdr:from>
    <xdr:to>
      <xdr:col>22</xdr:col>
      <xdr:colOff>123825</xdr:colOff>
      <xdr:row>21</xdr:row>
      <xdr:rowOff>57150</xdr:rowOff>
    </xdr:to>
    <xdr:sp macro="" textlink="">
      <xdr:nvSpPr>
        <xdr:cNvPr id="2" name="正方形/長方形 1">
          <a:extLst>
            <a:ext uri="{FF2B5EF4-FFF2-40B4-BE49-F238E27FC236}">
              <a16:creationId xmlns:a16="http://schemas.microsoft.com/office/drawing/2014/main" id="{D0CEB0DC-35A3-26B2-0B5E-6D18A8B5C06F}"/>
            </a:ext>
          </a:extLst>
        </xdr:cNvPr>
        <xdr:cNvSpPr/>
      </xdr:nvSpPr>
      <xdr:spPr bwMode="auto">
        <a:xfrm>
          <a:off x="12087225" y="1304925"/>
          <a:ext cx="3124200" cy="326707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2000"/>
            <a:t>黄色のセルの箇所に入力してください。</a:t>
          </a:r>
          <a:endParaRPr kumimoji="1" lang="en-US" altLang="ja-JP" sz="2000"/>
        </a:p>
        <a:p>
          <a:pPr algn="l"/>
          <a:endParaRPr kumimoji="1" lang="en-US" altLang="ja-JP" sz="2000"/>
        </a:p>
        <a:p>
          <a:pPr algn="l"/>
          <a:r>
            <a:rPr kumimoji="1" lang="ja-JP" altLang="en-US" sz="2000"/>
            <a:t>複数現場ある場合は印刷範囲を追加していってください。</a:t>
          </a:r>
          <a:endParaRPr kumimoji="1" lang="en-US" altLang="ja-JP" sz="2000"/>
        </a:p>
        <a:p>
          <a:pPr algn="l"/>
          <a:r>
            <a:rPr kumimoji="1" lang="ja-JP" altLang="en-US" sz="2000"/>
            <a:t>（下に予備のシートが何枚かあるので）</a:t>
          </a:r>
          <a:endParaRPr kumimoji="1" lang="en-US" altLang="ja-JP" sz="2000"/>
        </a:p>
        <a:p>
          <a:pPr algn="l"/>
          <a:r>
            <a:rPr kumimoji="1" lang="ja-JP" altLang="en-US" sz="2000"/>
            <a:t>↓↓</a:t>
          </a:r>
        </a:p>
      </xdr:txBody>
    </xdr:sp>
    <xdr:clientData/>
  </xdr:twoCellAnchor>
  <xdr:twoCellAnchor>
    <xdr:from>
      <xdr:col>0</xdr:col>
      <xdr:colOff>304800</xdr:colOff>
      <xdr:row>21</xdr:row>
      <xdr:rowOff>9526</xdr:rowOff>
    </xdr:from>
    <xdr:to>
      <xdr:col>8</xdr:col>
      <xdr:colOff>0</xdr:colOff>
      <xdr:row>26</xdr:row>
      <xdr:rowOff>28576</xdr:rowOff>
    </xdr:to>
    <xdr:sp macro="" textlink="">
      <xdr:nvSpPr>
        <xdr:cNvPr id="11321" name="正方形/長方形 11320">
          <a:extLst>
            <a:ext uri="{FF2B5EF4-FFF2-40B4-BE49-F238E27FC236}">
              <a16:creationId xmlns:a16="http://schemas.microsoft.com/office/drawing/2014/main" id="{BF1DDC02-A108-404C-807B-10DAF67B844E}"/>
            </a:ext>
          </a:extLst>
        </xdr:cNvPr>
        <xdr:cNvSpPr/>
      </xdr:nvSpPr>
      <xdr:spPr bwMode="auto">
        <a:xfrm>
          <a:off x="304800" y="4552951"/>
          <a:ext cx="5181600" cy="1352550"/>
        </a:xfrm>
        <a:prstGeom prst="rect">
          <a:avLst/>
        </a:prstGeom>
        <a:solidFill>
          <a:schemeClr val="bg2"/>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a:t>受注金額に対してパーセントで請求の場合はこちらのシートを使ってください。</a:t>
          </a:r>
          <a:endParaRPr kumimoji="1" lang="en-US" altLang="ja-JP" sz="1600"/>
        </a:p>
        <a:p>
          <a:pPr algn="l"/>
          <a:r>
            <a:rPr kumimoji="1" lang="ja-JP" altLang="en-US" sz="1600"/>
            <a:t>そうではなく金額直接入力したい場合は内金と同じシートを使ってください。</a:t>
          </a:r>
        </a:p>
      </xdr:txBody>
    </xdr:sp>
    <xdr:clientData fPrintsWithSheet="0"/>
  </xdr:twoCellAnchor>
  <xdr:twoCellAnchor>
    <xdr:from>
      <xdr:col>6</xdr:col>
      <xdr:colOff>0</xdr:colOff>
      <xdr:row>34</xdr:row>
      <xdr:rowOff>0</xdr:rowOff>
    </xdr:from>
    <xdr:to>
      <xdr:col>7</xdr:col>
      <xdr:colOff>676275</xdr:colOff>
      <xdr:row>36</xdr:row>
      <xdr:rowOff>0</xdr:rowOff>
    </xdr:to>
    <xdr:grpSp>
      <xdr:nvGrpSpPr>
        <xdr:cNvPr id="19590" name="グループ化 4">
          <a:extLst>
            <a:ext uri="{FF2B5EF4-FFF2-40B4-BE49-F238E27FC236}">
              <a16:creationId xmlns:a16="http://schemas.microsoft.com/office/drawing/2014/main" id="{E643810D-CC7A-4A17-AC00-0A347873B26E}"/>
            </a:ext>
          </a:extLst>
        </xdr:cNvPr>
        <xdr:cNvGrpSpPr>
          <a:grpSpLocks/>
        </xdr:cNvGrpSpPr>
      </xdr:nvGrpSpPr>
      <xdr:grpSpPr bwMode="auto">
        <a:xfrm>
          <a:off x="4082143" y="8205107"/>
          <a:ext cx="1356632" cy="421822"/>
          <a:chOff x="3981450" y="1019175"/>
          <a:chExt cx="1428750" cy="409575"/>
        </a:xfrm>
      </xdr:grpSpPr>
      <xdr:sp macro="" textlink="">
        <xdr:nvSpPr>
          <xdr:cNvPr id="19591" name="Rectangle 23">
            <a:extLst>
              <a:ext uri="{FF2B5EF4-FFF2-40B4-BE49-F238E27FC236}">
                <a16:creationId xmlns:a16="http://schemas.microsoft.com/office/drawing/2014/main" id="{6A1EFF15-7996-7B07-C032-0A5CA9F5B8E6}"/>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592" name="Rectangle 24">
            <a:extLst>
              <a:ext uri="{FF2B5EF4-FFF2-40B4-BE49-F238E27FC236}">
                <a16:creationId xmlns:a16="http://schemas.microsoft.com/office/drawing/2014/main" id="{E3F93F2B-02F4-6F43-69AA-8BC12E0BDC33}"/>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593" name="Rectangle 25">
            <a:extLst>
              <a:ext uri="{FF2B5EF4-FFF2-40B4-BE49-F238E27FC236}">
                <a16:creationId xmlns:a16="http://schemas.microsoft.com/office/drawing/2014/main" id="{39C4C55E-DA6E-54B2-4A7E-B5B79BE9E86C}"/>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594" name="Rectangle 26">
            <a:extLst>
              <a:ext uri="{FF2B5EF4-FFF2-40B4-BE49-F238E27FC236}">
                <a16:creationId xmlns:a16="http://schemas.microsoft.com/office/drawing/2014/main" id="{980E950C-F8F7-AD3A-CB7B-5C36D6ED4614}"/>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595" name="Rectangle 27">
            <a:extLst>
              <a:ext uri="{FF2B5EF4-FFF2-40B4-BE49-F238E27FC236}">
                <a16:creationId xmlns:a16="http://schemas.microsoft.com/office/drawing/2014/main" id="{3A592E6A-CA81-6FA8-2D0E-584FFC066A46}"/>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34</xdr:row>
      <xdr:rowOff>0</xdr:rowOff>
    </xdr:from>
    <xdr:to>
      <xdr:col>10</xdr:col>
      <xdr:colOff>0</xdr:colOff>
      <xdr:row>36</xdr:row>
      <xdr:rowOff>0</xdr:rowOff>
    </xdr:to>
    <xdr:grpSp>
      <xdr:nvGrpSpPr>
        <xdr:cNvPr id="19596" name="グループ化 3">
          <a:extLst>
            <a:ext uri="{FF2B5EF4-FFF2-40B4-BE49-F238E27FC236}">
              <a16:creationId xmlns:a16="http://schemas.microsoft.com/office/drawing/2014/main" id="{8289E777-3E5E-4EA0-87DD-6320F2A19302}"/>
            </a:ext>
          </a:extLst>
        </xdr:cNvPr>
        <xdr:cNvGrpSpPr>
          <a:grpSpLocks/>
        </xdr:cNvGrpSpPr>
      </xdr:nvGrpSpPr>
      <xdr:grpSpPr bwMode="auto">
        <a:xfrm>
          <a:off x="6123214" y="8205107"/>
          <a:ext cx="857250" cy="421822"/>
          <a:chOff x="6029325" y="1019175"/>
          <a:chExt cx="857250" cy="409575"/>
        </a:xfrm>
      </xdr:grpSpPr>
      <xdr:sp macro="" textlink="">
        <xdr:nvSpPr>
          <xdr:cNvPr id="19597" name="Rectangle 28">
            <a:extLst>
              <a:ext uri="{FF2B5EF4-FFF2-40B4-BE49-F238E27FC236}">
                <a16:creationId xmlns:a16="http://schemas.microsoft.com/office/drawing/2014/main" id="{0AF4777D-870C-0B0C-9D3D-35539BF33C8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598" name="Rectangle 29">
            <a:extLst>
              <a:ext uri="{FF2B5EF4-FFF2-40B4-BE49-F238E27FC236}">
                <a16:creationId xmlns:a16="http://schemas.microsoft.com/office/drawing/2014/main" id="{CA27CEFF-927E-6B84-0153-5F836984A05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599" name="Rectangle 29">
            <a:extLst>
              <a:ext uri="{FF2B5EF4-FFF2-40B4-BE49-F238E27FC236}">
                <a16:creationId xmlns:a16="http://schemas.microsoft.com/office/drawing/2014/main" id="{B788C8A8-4C18-88FB-B356-AA979F860DA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64</xdr:row>
      <xdr:rowOff>0</xdr:rowOff>
    </xdr:from>
    <xdr:to>
      <xdr:col>7</xdr:col>
      <xdr:colOff>676275</xdr:colOff>
      <xdr:row>66</xdr:row>
      <xdr:rowOff>0</xdr:rowOff>
    </xdr:to>
    <xdr:grpSp>
      <xdr:nvGrpSpPr>
        <xdr:cNvPr id="19620" name="グループ化 4">
          <a:extLst>
            <a:ext uri="{FF2B5EF4-FFF2-40B4-BE49-F238E27FC236}">
              <a16:creationId xmlns:a16="http://schemas.microsoft.com/office/drawing/2014/main" id="{07316710-16D2-4FC0-99EB-2102600F681F}"/>
            </a:ext>
          </a:extLst>
        </xdr:cNvPr>
        <xdr:cNvGrpSpPr>
          <a:grpSpLocks/>
        </xdr:cNvGrpSpPr>
      </xdr:nvGrpSpPr>
      <xdr:grpSpPr bwMode="auto">
        <a:xfrm>
          <a:off x="4082143" y="15158357"/>
          <a:ext cx="1356632" cy="421822"/>
          <a:chOff x="3981450" y="1019175"/>
          <a:chExt cx="1428750" cy="409575"/>
        </a:xfrm>
      </xdr:grpSpPr>
      <xdr:sp macro="" textlink="">
        <xdr:nvSpPr>
          <xdr:cNvPr id="19621" name="Rectangle 23">
            <a:extLst>
              <a:ext uri="{FF2B5EF4-FFF2-40B4-BE49-F238E27FC236}">
                <a16:creationId xmlns:a16="http://schemas.microsoft.com/office/drawing/2014/main" id="{63F446C9-DC43-73FC-4FD5-2536685B9AE0}"/>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22" name="Rectangle 24">
            <a:extLst>
              <a:ext uri="{FF2B5EF4-FFF2-40B4-BE49-F238E27FC236}">
                <a16:creationId xmlns:a16="http://schemas.microsoft.com/office/drawing/2014/main" id="{BFA48566-8B12-06FD-A58F-461ADB0F7859}"/>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23" name="Rectangle 25">
            <a:extLst>
              <a:ext uri="{FF2B5EF4-FFF2-40B4-BE49-F238E27FC236}">
                <a16:creationId xmlns:a16="http://schemas.microsoft.com/office/drawing/2014/main" id="{E005DED2-F4D7-278C-221D-78D93EE9891B}"/>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24" name="Rectangle 26">
            <a:extLst>
              <a:ext uri="{FF2B5EF4-FFF2-40B4-BE49-F238E27FC236}">
                <a16:creationId xmlns:a16="http://schemas.microsoft.com/office/drawing/2014/main" id="{AE53C065-E3C8-74BB-6565-FDC62B381C9F}"/>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25" name="Rectangle 27">
            <a:extLst>
              <a:ext uri="{FF2B5EF4-FFF2-40B4-BE49-F238E27FC236}">
                <a16:creationId xmlns:a16="http://schemas.microsoft.com/office/drawing/2014/main" id="{0E553127-A16C-90A4-65F1-3D6930C70D25}"/>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64</xdr:row>
      <xdr:rowOff>0</xdr:rowOff>
    </xdr:from>
    <xdr:to>
      <xdr:col>10</xdr:col>
      <xdr:colOff>0</xdr:colOff>
      <xdr:row>66</xdr:row>
      <xdr:rowOff>0</xdr:rowOff>
    </xdr:to>
    <xdr:grpSp>
      <xdr:nvGrpSpPr>
        <xdr:cNvPr id="19626" name="グループ化 3">
          <a:extLst>
            <a:ext uri="{FF2B5EF4-FFF2-40B4-BE49-F238E27FC236}">
              <a16:creationId xmlns:a16="http://schemas.microsoft.com/office/drawing/2014/main" id="{BC4D6EB1-2BD7-4C38-83DF-2CF298F58786}"/>
            </a:ext>
          </a:extLst>
        </xdr:cNvPr>
        <xdr:cNvGrpSpPr>
          <a:grpSpLocks/>
        </xdr:cNvGrpSpPr>
      </xdr:nvGrpSpPr>
      <xdr:grpSpPr bwMode="auto">
        <a:xfrm>
          <a:off x="6123214" y="15158357"/>
          <a:ext cx="857250" cy="421822"/>
          <a:chOff x="6029325" y="1019175"/>
          <a:chExt cx="857250" cy="409575"/>
        </a:xfrm>
      </xdr:grpSpPr>
      <xdr:sp macro="" textlink="">
        <xdr:nvSpPr>
          <xdr:cNvPr id="19627" name="Rectangle 28">
            <a:extLst>
              <a:ext uri="{FF2B5EF4-FFF2-40B4-BE49-F238E27FC236}">
                <a16:creationId xmlns:a16="http://schemas.microsoft.com/office/drawing/2014/main" id="{B2223D28-65A9-8971-C43C-52578C21DD77}"/>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28" name="Rectangle 29">
            <a:extLst>
              <a:ext uri="{FF2B5EF4-FFF2-40B4-BE49-F238E27FC236}">
                <a16:creationId xmlns:a16="http://schemas.microsoft.com/office/drawing/2014/main" id="{70E28570-78DC-335D-29C5-3DB1E960A77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29" name="Rectangle 29">
            <a:extLst>
              <a:ext uri="{FF2B5EF4-FFF2-40B4-BE49-F238E27FC236}">
                <a16:creationId xmlns:a16="http://schemas.microsoft.com/office/drawing/2014/main" id="{3C6F0626-B272-216A-4160-2DC82A8D058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94</xdr:row>
      <xdr:rowOff>0</xdr:rowOff>
    </xdr:from>
    <xdr:to>
      <xdr:col>7</xdr:col>
      <xdr:colOff>676275</xdr:colOff>
      <xdr:row>96</xdr:row>
      <xdr:rowOff>0</xdr:rowOff>
    </xdr:to>
    <xdr:grpSp>
      <xdr:nvGrpSpPr>
        <xdr:cNvPr id="19630" name="グループ化 4">
          <a:extLst>
            <a:ext uri="{FF2B5EF4-FFF2-40B4-BE49-F238E27FC236}">
              <a16:creationId xmlns:a16="http://schemas.microsoft.com/office/drawing/2014/main" id="{22B941BD-0927-4120-B0E0-2B391EB2DB05}"/>
            </a:ext>
          </a:extLst>
        </xdr:cNvPr>
        <xdr:cNvGrpSpPr>
          <a:grpSpLocks/>
        </xdr:cNvGrpSpPr>
      </xdr:nvGrpSpPr>
      <xdr:grpSpPr bwMode="auto">
        <a:xfrm>
          <a:off x="4082143" y="22111607"/>
          <a:ext cx="1356632" cy="421822"/>
          <a:chOff x="3981450" y="1019175"/>
          <a:chExt cx="1428750" cy="409575"/>
        </a:xfrm>
      </xdr:grpSpPr>
      <xdr:sp macro="" textlink="">
        <xdr:nvSpPr>
          <xdr:cNvPr id="19631" name="Rectangle 23">
            <a:extLst>
              <a:ext uri="{FF2B5EF4-FFF2-40B4-BE49-F238E27FC236}">
                <a16:creationId xmlns:a16="http://schemas.microsoft.com/office/drawing/2014/main" id="{565345E5-CB04-7027-1F76-24E57C4A86E0}"/>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32" name="Rectangle 24">
            <a:extLst>
              <a:ext uri="{FF2B5EF4-FFF2-40B4-BE49-F238E27FC236}">
                <a16:creationId xmlns:a16="http://schemas.microsoft.com/office/drawing/2014/main" id="{E25D85A6-BB4D-7A49-9500-794DB45D30DD}"/>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33" name="Rectangle 25">
            <a:extLst>
              <a:ext uri="{FF2B5EF4-FFF2-40B4-BE49-F238E27FC236}">
                <a16:creationId xmlns:a16="http://schemas.microsoft.com/office/drawing/2014/main" id="{A67DB5BA-E077-233C-9705-106C3D963F4A}"/>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34" name="Rectangle 26">
            <a:extLst>
              <a:ext uri="{FF2B5EF4-FFF2-40B4-BE49-F238E27FC236}">
                <a16:creationId xmlns:a16="http://schemas.microsoft.com/office/drawing/2014/main" id="{59AFF3DB-6A8B-42BA-9CC0-5D6D38B1FB9A}"/>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35" name="Rectangle 27">
            <a:extLst>
              <a:ext uri="{FF2B5EF4-FFF2-40B4-BE49-F238E27FC236}">
                <a16:creationId xmlns:a16="http://schemas.microsoft.com/office/drawing/2014/main" id="{690AC11C-C5AD-6C07-18FD-3AF44A0AD6A9}"/>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9636" name="グループ化 3">
          <a:extLst>
            <a:ext uri="{FF2B5EF4-FFF2-40B4-BE49-F238E27FC236}">
              <a16:creationId xmlns:a16="http://schemas.microsoft.com/office/drawing/2014/main" id="{B27E49CB-5905-462A-95E0-9478D4E333C9}"/>
            </a:ext>
          </a:extLst>
        </xdr:cNvPr>
        <xdr:cNvGrpSpPr>
          <a:grpSpLocks/>
        </xdr:cNvGrpSpPr>
      </xdr:nvGrpSpPr>
      <xdr:grpSpPr bwMode="auto">
        <a:xfrm>
          <a:off x="6123214" y="22111607"/>
          <a:ext cx="857250" cy="421822"/>
          <a:chOff x="6029325" y="1019175"/>
          <a:chExt cx="857250" cy="409575"/>
        </a:xfrm>
      </xdr:grpSpPr>
      <xdr:sp macro="" textlink="">
        <xdr:nvSpPr>
          <xdr:cNvPr id="19637" name="Rectangle 28">
            <a:extLst>
              <a:ext uri="{FF2B5EF4-FFF2-40B4-BE49-F238E27FC236}">
                <a16:creationId xmlns:a16="http://schemas.microsoft.com/office/drawing/2014/main" id="{077DA81A-CF43-08DE-342E-643CC2BCA45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38" name="Rectangle 29">
            <a:extLst>
              <a:ext uri="{FF2B5EF4-FFF2-40B4-BE49-F238E27FC236}">
                <a16:creationId xmlns:a16="http://schemas.microsoft.com/office/drawing/2014/main" id="{E93D478B-6602-94AE-DE48-8A527CB789A8}"/>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39" name="Rectangle 29">
            <a:extLst>
              <a:ext uri="{FF2B5EF4-FFF2-40B4-BE49-F238E27FC236}">
                <a16:creationId xmlns:a16="http://schemas.microsoft.com/office/drawing/2014/main" id="{E72F949E-8EE3-EA3B-8D83-D5D471AF1BB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7</xdr:col>
      <xdr:colOff>676275</xdr:colOff>
      <xdr:row>126</xdr:row>
      <xdr:rowOff>0</xdr:rowOff>
    </xdr:to>
    <xdr:grpSp>
      <xdr:nvGrpSpPr>
        <xdr:cNvPr id="19640" name="グループ化 4">
          <a:extLst>
            <a:ext uri="{FF2B5EF4-FFF2-40B4-BE49-F238E27FC236}">
              <a16:creationId xmlns:a16="http://schemas.microsoft.com/office/drawing/2014/main" id="{1E62B677-5AA3-42DD-9945-6635ABF28AB1}"/>
            </a:ext>
          </a:extLst>
        </xdr:cNvPr>
        <xdr:cNvGrpSpPr>
          <a:grpSpLocks/>
        </xdr:cNvGrpSpPr>
      </xdr:nvGrpSpPr>
      <xdr:grpSpPr bwMode="auto">
        <a:xfrm>
          <a:off x="4082143" y="29064857"/>
          <a:ext cx="1356632" cy="421822"/>
          <a:chOff x="3981450" y="1019175"/>
          <a:chExt cx="1428750" cy="409575"/>
        </a:xfrm>
      </xdr:grpSpPr>
      <xdr:sp macro="" textlink="">
        <xdr:nvSpPr>
          <xdr:cNvPr id="19641" name="Rectangle 23">
            <a:extLst>
              <a:ext uri="{FF2B5EF4-FFF2-40B4-BE49-F238E27FC236}">
                <a16:creationId xmlns:a16="http://schemas.microsoft.com/office/drawing/2014/main" id="{6DAE9E14-483A-8341-DDF5-076065F44E77}"/>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42" name="Rectangle 24">
            <a:extLst>
              <a:ext uri="{FF2B5EF4-FFF2-40B4-BE49-F238E27FC236}">
                <a16:creationId xmlns:a16="http://schemas.microsoft.com/office/drawing/2014/main" id="{BFD8FB2E-9255-9E09-618C-FA1F4CC091F0}"/>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43" name="Rectangle 25">
            <a:extLst>
              <a:ext uri="{FF2B5EF4-FFF2-40B4-BE49-F238E27FC236}">
                <a16:creationId xmlns:a16="http://schemas.microsoft.com/office/drawing/2014/main" id="{56BAA376-14A9-96E6-283C-C33CDCD19A3E}"/>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44" name="Rectangle 26">
            <a:extLst>
              <a:ext uri="{FF2B5EF4-FFF2-40B4-BE49-F238E27FC236}">
                <a16:creationId xmlns:a16="http://schemas.microsoft.com/office/drawing/2014/main" id="{F37834AF-5F95-08D9-2F42-5BF592324FB3}"/>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45" name="Rectangle 27">
            <a:extLst>
              <a:ext uri="{FF2B5EF4-FFF2-40B4-BE49-F238E27FC236}">
                <a16:creationId xmlns:a16="http://schemas.microsoft.com/office/drawing/2014/main" id="{D8102C4C-4091-01DF-DDD3-AF5FA39F498A}"/>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9646" name="グループ化 3">
          <a:extLst>
            <a:ext uri="{FF2B5EF4-FFF2-40B4-BE49-F238E27FC236}">
              <a16:creationId xmlns:a16="http://schemas.microsoft.com/office/drawing/2014/main" id="{9C1F3A67-2BD0-4E68-95FD-E237A6A67BB9}"/>
            </a:ext>
          </a:extLst>
        </xdr:cNvPr>
        <xdr:cNvGrpSpPr>
          <a:grpSpLocks/>
        </xdr:cNvGrpSpPr>
      </xdr:nvGrpSpPr>
      <xdr:grpSpPr bwMode="auto">
        <a:xfrm>
          <a:off x="6123214" y="29064857"/>
          <a:ext cx="857250" cy="421822"/>
          <a:chOff x="6029325" y="1019175"/>
          <a:chExt cx="857250" cy="409575"/>
        </a:xfrm>
      </xdr:grpSpPr>
      <xdr:sp macro="" textlink="">
        <xdr:nvSpPr>
          <xdr:cNvPr id="19647" name="Rectangle 28">
            <a:extLst>
              <a:ext uri="{FF2B5EF4-FFF2-40B4-BE49-F238E27FC236}">
                <a16:creationId xmlns:a16="http://schemas.microsoft.com/office/drawing/2014/main" id="{0D2A3085-97A0-58FF-134B-FA80AE1DC4A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48" name="Rectangle 29">
            <a:extLst>
              <a:ext uri="{FF2B5EF4-FFF2-40B4-BE49-F238E27FC236}">
                <a16:creationId xmlns:a16="http://schemas.microsoft.com/office/drawing/2014/main" id="{1F4344A8-6E96-5ED4-3463-5F325289E39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49" name="Rectangle 29">
            <a:extLst>
              <a:ext uri="{FF2B5EF4-FFF2-40B4-BE49-F238E27FC236}">
                <a16:creationId xmlns:a16="http://schemas.microsoft.com/office/drawing/2014/main" id="{9C46AEFD-CC22-1D3E-C6BA-8ED08C65649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7</xdr:col>
      <xdr:colOff>676275</xdr:colOff>
      <xdr:row>156</xdr:row>
      <xdr:rowOff>0</xdr:rowOff>
    </xdr:to>
    <xdr:grpSp>
      <xdr:nvGrpSpPr>
        <xdr:cNvPr id="19650" name="グループ化 4">
          <a:extLst>
            <a:ext uri="{FF2B5EF4-FFF2-40B4-BE49-F238E27FC236}">
              <a16:creationId xmlns:a16="http://schemas.microsoft.com/office/drawing/2014/main" id="{F24D79C6-331B-4B9F-AB02-CFB897F607A6}"/>
            </a:ext>
          </a:extLst>
        </xdr:cNvPr>
        <xdr:cNvGrpSpPr>
          <a:grpSpLocks/>
        </xdr:cNvGrpSpPr>
      </xdr:nvGrpSpPr>
      <xdr:grpSpPr bwMode="auto">
        <a:xfrm>
          <a:off x="4082143" y="36018107"/>
          <a:ext cx="1356632" cy="421822"/>
          <a:chOff x="3981450" y="1019175"/>
          <a:chExt cx="1428750" cy="409575"/>
        </a:xfrm>
      </xdr:grpSpPr>
      <xdr:sp macro="" textlink="">
        <xdr:nvSpPr>
          <xdr:cNvPr id="19651" name="Rectangle 23">
            <a:extLst>
              <a:ext uri="{FF2B5EF4-FFF2-40B4-BE49-F238E27FC236}">
                <a16:creationId xmlns:a16="http://schemas.microsoft.com/office/drawing/2014/main" id="{94F2F2A4-71E6-7991-CD93-51E8D1F994BE}"/>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52" name="Rectangle 24">
            <a:extLst>
              <a:ext uri="{FF2B5EF4-FFF2-40B4-BE49-F238E27FC236}">
                <a16:creationId xmlns:a16="http://schemas.microsoft.com/office/drawing/2014/main" id="{79524547-2AF8-A459-DB0E-D03E98796563}"/>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53" name="Rectangle 25">
            <a:extLst>
              <a:ext uri="{FF2B5EF4-FFF2-40B4-BE49-F238E27FC236}">
                <a16:creationId xmlns:a16="http://schemas.microsoft.com/office/drawing/2014/main" id="{F3B46EDA-F8F3-B29D-E2F7-2D46EC353264}"/>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54" name="Rectangle 26">
            <a:extLst>
              <a:ext uri="{FF2B5EF4-FFF2-40B4-BE49-F238E27FC236}">
                <a16:creationId xmlns:a16="http://schemas.microsoft.com/office/drawing/2014/main" id="{D878EE4A-13F0-F056-EF51-9477C287054D}"/>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55" name="Rectangle 27">
            <a:extLst>
              <a:ext uri="{FF2B5EF4-FFF2-40B4-BE49-F238E27FC236}">
                <a16:creationId xmlns:a16="http://schemas.microsoft.com/office/drawing/2014/main" id="{D115DE5C-0519-DF5B-BBD0-89BB2A11BF1E}"/>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9656" name="グループ化 3">
          <a:extLst>
            <a:ext uri="{FF2B5EF4-FFF2-40B4-BE49-F238E27FC236}">
              <a16:creationId xmlns:a16="http://schemas.microsoft.com/office/drawing/2014/main" id="{88BDDB49-05CA-464D-83B1-897BA287F61B}"/>
            </a:ext>
          </a:extLst>
        </xdr:cNvPr>
        <xdr:cNvGrpSpPr>
          <a:grpSpLocks/>
        </xdr:cNvGrpSpPr>
      </xdr:nvGrpSpPr>
      <xdr:grpSpPr bwMode="auto">
        <a:xfrm>
          <a:off x="6123214" y="36018107"/>
          <a:ext cx="857250" cy="421822"/>
          <a:chOff x="6029325" y="1019175"/>
          <a:chExt cx="857250" cy="409575"/>
        </a:xfrm>
      </xdr:grpSpPr>
      <xdr:sp macro="" textlink="">
        <xdr:nvSpPr>
          <xdr:cNvPr id="19657" name="Rectangle 28">
            <a:extLst>
              <a:ext uri="{FF2B5EF4-FFF2-40B4-BE49-F238E27FC236}">
                <a16:creationId xmlns:a16="http://schemas.microsoft.com/office/drawing/2014/main" id="{BBAA55CD-93EC-3456-32F8-59088B3B174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58" name="Rectangle 29">
            <a:extLst>
              <a:ext uri="{FF2B5EF4-FFF2-40B4-BE49-F238E27FC236}">
                <a16:creationId xmlns:a16="http://schemas.microsoft.com/office/drawing/2014/main" id="{E5D1F472-3A28-CD4D-91D7-7632ECF7B7C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59" name="Rectangle 29">
            <a:extLst>
              <a:ext uri="{FF2B5EF4-FFF2-40B4-BE49-F238E27FC236}">
                <a16:creationId xmlns:a16="http://schemas.microsoft.com/office/drawing/2014/main" id="{0302DEF2-70B8-947F-0B64-934074DF827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7</xdr:col>
      <xdr:colOff>676275</xdr:colOff>
      <xdr:row>186</xdr:row>
      <xdr:rowOff>0</xdr:rowOff>
    </xdr:to>
    <xdr:grpSp>
      <xdr:nvGrpSpPr>
        <xdr:cNvPr id="19660" name="グループ化 4">
          <a:extLst>
            <a:ext uri="{FF2B5EF4-FFF2-40B4-BE49-F238E27FC236}">
              <a16:creationId xmlns:a16="http://schemas.microsoft.com/office/drawing/2014/main" id="{4ADDB7DC-EB00-49D7-A8F9-DFF9AD92502D}"/>
            </a:ext>
          </a:extLst>
        </xdr:cNvPr>
        <xdr:cNvGrpSpPr>
          <a:grpSpLocks/>
        </xdr:cNvGrpSpPr>
      </xdr:nvGrpSpPr>
      <xdr:grpSpPr bwMode="auto">
        <a:xfrm>
          <a:off x="4082143" y="42971357"/>
          <a:ext cx="1356632" cy="421822"/>
          <a:chOff x="3981450" y="1019175"/>
          <a:chExt cx="1428750" cy="409575"/>
        </a:xfrm>
      </xdr:grpSpPr>
      <xdr:sp macro="" textlink="">
        <xdr:nvSpPr>
          <xdr:cNvPr id="19661" name="Rectangle 23">
            <a:extLst>
              <a:ext uri="{FF2B5EF4-FFF2-40B4-BE49-F238E27FC236}">
                <a16:creationId xmlns:a16="http://schemas.microsoft.com/office/drawing/2014/main" id="{6CAED627-8B44-3843-B1A5-5238D5B97BA7}"/>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62" name="Rectangle 24">
            <a:extLst>
              <a:ext uri="{FF2B5EF4-FFF2-40B4-BE49-F238E27FC236}">
                <a16:creationId xmlns:a16="http://schemas.microsoft.com/office/drawing/2014/main" id="{2B64B2EE-9D5B-97BF-519C-AD7ACD9B08AD}"/>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63" name="Rectangle 25">
            <a:extLst>
              <a:ext uri="{FF2B5EF4-FFF2-40B4-BE49-F238E27FC236}">
                <a16:creationId xmlns:a16="http://schemas.microsoft.com/office/drawing/2014/main" id="{2C464155-D4C3-BDBB-21E3-944FCEFD49C2}"/>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64" name="Rectangle 26">
            <a:extLst>
              <a:ext uri="{FF2B5EF4-FFF2-40B4-BE49-F238E27FC236}">
                <a16:creationId xmlns:a16="http://schemas.microsoft.com/office/drawing/2014/main" id="{3087ECAD-CE71-D1BD-DA97-91B9F9659A19}"/>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65" name="Rectangle 27">
            <a:extLst>
              <a:ext uri="{FF2B5EF4-FFF2-40B4-BE49-F238E27FC236}">
                <a16:creationId xmlns:a16="http://schemas.microsoft.com/office/drawing/2014/main" id="{BDACD5AB-D8AA-982F-CF57-7F56560B8E38}"/>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9666" name="グループ化 3">
          <a:extLst>
            <a:ext uri="{FF2B5EF4-FFF2-40B4-BE49-F238E27FC236}">
              <a16:creationId xmlns:a16="http://schemas.microsoft.com/office/drawing/2014/main" id="{40003E65-7ACF-437B-813C-EFF5DDAF2FAC}"/>
            </a:ext>
          </a:extLst>
        </xdr:cNvPr>
        <xdr:cNvGrpSpPr>
          <a:grpSpLocks/>
        </xdr:cNvGrpSpPr>
      </xdr:nvGrpSpPr>
      <xdr:grpSpPr bwMode="auto">
        <a:xfrm>
          <a:off x="6123214" y="42971357"/>
          <a:ext cx="857250" cy="421822"/>
          <a:chOff x="6029325" y="1019175"/>
          <a:chExt cx="857250" cy="409575"/>
        </a:xfrm>
      </xdr:grpSpPr>
      <xdr:sp macro="" textlink="">
        <xdr:nvSpPr>
          <xdr:cNvPr id="19667" name="Rectangle 28">
            <a:extLst>
              <a:ext uri="{FF2B5EF4-FFF2-40B4-BE49-F238E27FC236}">
                <a16:creationId xmlns:a16="http://schemas.microsoft.com/office/drawing/2014/main" id="{55AE2087-E739-D6CD-A589-326385CF5FC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68" name="Rectangle 29">
            <a:extLst>
              <a:ext uri="{FF2B5EF4-FFF2-40B4-BE49-F238E27FC236}">
                <a16:creationId xmlns:a16="http://schemas.microsoft.com/office/drawing/2014/main" id="{42B66B4E-F9FC-9D6A-B6DE-56446ECCBF2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69" name="Rectangle 29">
            <a:extLst>
              <a:ext uri="{FF2B5EF4-FFF2-40B4-BE49-F238E27FC236}">
                <a16:creationId xmlns:a16="http://schemas.microsoft.com/office/drawing/2014/main" id="{7457AF8F-7316-E167-2CB0-3DAB0743E86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214</xdr:row>
      <xdr:rowOff>0</xdr:rowOff>
    </xdr:from>
    <xdr:to>
      <xdr:col>7</xdr:col>
      <xdr:colOff>676275</xdr:colOff>
      <xdr:row>216</xdr:row>
      <xdr:rowOff>0</xdr:rowOff>
    </xdr:to>
    <xdr:grpSp>
      <xdr:nvGrpSpPr>
        <xdr:cNvPr id="19670" name="グループ化 4">
          <a:extLst>
            <a:ext uri="{FF2B5EF4-FFF2-40B4-BE49-F238E27FC236}">
              <a16:creationId xmlns:a16="http://schemas.microsoft.com/office/drawing/2014/main" id="{068FE828-9ABC-4F45-94F9-E52D854B78E2}"/>
            </a:ext>
          </a:extLst>
        </xdr:cNvPr>
        <xdr:cNvGrpSpPr>
          <a:grpSpLocks/>
        </xdr:cNvGrpSpPr>
      </xdr:nvGrpSpPr>
      <xdr:grpSpPr bwMode="auto">
        <a:xfrm>
          <a:off x="4082143" y="49924607"/>
          <a:ext cx="1356632" cy="421822"/>
          <a:chOff x="3981450" y="1019175"/>
          <a:chExt cx="1428750" cy="409575"/>
        </a:xfrm>
      </xdr:grpSpPr>
      <xdr:sp macro="" textlink="">
        <xdr:nvSpPr>
          <xdr:cNvPr id="19671" name="Rectangle 23">
            <a:extLst>
              <a:ext uri="{FF2B5EF4-FFF2-40B4-BE49-F238E27FC236}">
                <a16:creationId xmlns:a16="http://schemas.microsoft.com/office/drawing/2014/main" id="{2DB0B317-7F05-577E-65E1-C590D18D4D87}"/>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72" name="Rectangle 24">
            <a:extLst>
              <a:ext uri="{FF2B5EF4-FFF2-40B4-BE49-F238E27FC236}">
                <a16:creationId xmlns:a16="http://schemas.microsoft.com/office/drawing/2014/main" id="{5B554707-E991-9941-C24A-ECA539A8B5B7}"/>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73" name="Rectangle 25">
            <a:extLst>
              <a:ext uri="{FF2B5EF4-FFF2-40B4-BE49-F238E27FC236}">
                <a16:creationId xmlns:a16="http://schemas.microsoft.com/office/drawing/2014/main" id="{58CB5EF7-6E0E-DBF7-5320-6AFEA1F5EB19}"/>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74" name="Rectangle 26">
            <a:extLst>
              <a:ext uri="{FF2B5EF4-FFF2-40B4-BE49-F238E27FC236}">
                <a16:creationId xmlns:a16="http://schemas.microsoft.com/office/drawing/2014/main" id="{D8D0AB66-4E67-B78A-A45A-8600FEA957BA}"/>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75" name="Rectangle 27">
            <a:extLst>
              <a:ext uri="{FF2B5EF4-FFF2-40B4-BE49-F238E27FC236}">
                <a16:creationId xmlns:a16="http://schemas.microsoft.com/office/drawing/2014/main" id="{BCA8BA82-B20F-8594-E45A-0E552E500489}"/>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214</xdr:row>
      <xdr:rowOff>0</xdr:rowOff>
    </xdr:from>
    <xdr:to>
      <xdr:col>10</xdr:col>
      <xdr:colOff>0</xdr:colOff>
      <xdr:row>216</xdr:row>
      <xdr:rowOff>0</xdr:rowOff>
    </xdr:to>
    <xdr:grpSp>
      <xdr:nvGrpSpPr>
        <xdr:cNvPr id="19676" name="グループ化 3">
          <a:extLst>
            <a:ext uri="{FF2B5EF4-FFF2-40B4-BE49-F238E27FC236}">
              <a16:creationId xmlns:a16="http://schemas.microsoft.com/office/drawing/2014/main" id="{135C11EA-0D8E-449D-8DA7-DC323BB2A308}"/>
            </a:ext>
          </a:extLst>
        </xdr:cNvPr>
        <xdr:cNvGrpSpPr>
          <a:grpSpLocks/>
        </xdr:cNvGrpSpPr>
      </xdr:nvGrpSpPr>
      <xdr:grpSpPr bwMode="auto">
        <a:xfrm>
          <a:off x="6123214" y="49924607"/>
          <a:ext cx="857250" cy="421822"/>
          <a:chOff x="6029325" y="1019175"/>
          <a:chExt cx="857250" cy="409575"/>
        </a:xfrm>
      </xdr:grpSpPr>
      <xdr:sp macro="" textlink="">
        <xdr:nvSpPr>
          <xdr:cNvPr id="19677" name="Rectangle 28">
            <a:extLst>
              <a:ext uri="{FF2B5EF4-FFF2-40B4-BE49-F238E27FC236}">
                <a16:creationId xmlns:a16="http://schemas.microsoft.com/office/drawing/2014/main" id="{23A33039-A684-3F14-7FDC-5EB4D9148EE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78" name="Rectangle 29">
            <a:extLst>
              <a:ext uri="{FF2B5EF4-FFF2-40B4-BE49-F238E27FC236}">
                <a16:creationId xmlns:a16="http://schemas.microsoft.com/office/drawing/2014/main" id="{854D2904-EC22-FA6D-AFA7-16D3401BB2F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79" name="Rectangle 29">
            <a:extLst>
              <a:ext uri="{FF2B5EF4-FFF2-40B4-BE49-F238E27FC236}">
                <a16:creationId xmlns:a16="http://schemas.microsoft.com/office/drawing/2014/main" id="{3C65824F-984E-EEC3-8529-F83EA4B08249}"/>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244</xdr:row>
      <xdr:rowOff>0</xdr:rowOff>
    </xdr:from>
    <xdr:to>
      <xdr:col>7</xdr:col>
      <xdr:colOff>676275</xdr:colOff>
      <xdr:row>246</xdr:row>
      <xdr:rowOff>0</xdr:rowOff>
    </xdr:to>
    <xdr:grpSp>
      <xdr:nvGrpSpPr>
        <xdr:cNvPr id="19680" name="グループ化 4">
          <a:extLst>
            <a:ext uri="{FF2B5EF4-FFF2-40B4-BE49-F238E27FC236}">
              <a16:creationId xmlns:a16="http://schemas.microsoft.com/office/drawing/2014/main" id="{9C4F0152-AA70-4C18-8FBF-EAED32C043A9}"/>
            </a:ext>
          </a:extLst>
        </xdr:cNvPr>
        <xdr:cNvGrpSpPr>
          <a:grpSpLocks/>
        </xdr:cNvGrpSpPr>
      </xdr:nvGrpSpPr>
      <xdr:grpSpPr bwMode="auto">
        <a:xfrm>
          <a:off x="4082143" y="56877857"/>
          <a:ext cx="1356632" cy="421822"/>
          <a:chOff x="3981450" y="1019175"/>
          <a:chExt cx="1428750" cy="409575"/>
        </a:xfrm>
      </xdr:grpSpPr>
      <xdr:sp macro="" textlink="">
        <xdr:nvSpPr>
          <xdr:cNvPr id="19681" name="Rectangle 23">
            <a:extLst>
              <a:ext uri="{FF2B5EF4-FFF2-40B4-BE49-F238E27FC236}">
                <a16:creationId xmlns:a16="http://schemas.microsoft.com/office/drawing/2014/main" id="{64569A5F-8774-2BE8-348B-C7735658C4A9}"/>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82" name="Rectangle 24">
            <a:extLst>
              <a:ext uri="{FF2B5EF4-FFF2-40B4-BE49-F238E27FC236}">
                <a16:creationId xmlns:a16="http://schemas.microsoft.com/office/drawing/2014/main" id="{B6187941-B5B0-1E2D-07D5-74D8CA684B05}"/>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83" name="Rectangle 25">
            <a:extLst>
              <a:ext uri="{FF2B5EF4-FFF2-40B4-BE49-F238E27FC236}">
                <a16:creationId xmlns:a16="http://schemas.microsoft.com/office/drawing/2014/main" id="{BECA7191-039F-2338-2DD7-A374503AD075}"/>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84" name="Rectangle 26">
            <a:extLst>
              <a:ext uri="{FF2B5EF4-FFF2-40B4-BE49-F238E27FC236}">
                <a16:creationId xmlns:a16="http://schemas.microsoft.com/office/drawing/2014/main" id="{1B1A22EA-9988-B919-603A-242243775B96}"/>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85" name="Rectangle 27">
            <a:extLst>
              <a:ext uri="{FF2B5EF4-FFF2-40B4-BE49-F238E27FC236}">
                <a16:creationId xmlns:a16="http://schemas.microsoft.com/office/drawing/2014/main" id="{85BE8E86-D32F-A1AD-1617-95B024CFED07}"/>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9686" name="グループ化 3">
          <a:extLst>
            <a:ext uri="{FF2B5EF4-FFF2-40B4-BE49-F238E27FC236}">
              <a16:creationId xmlns:a16="http://schemas.microsoft.com/office/drawing/2014/main" id="{DA2F06FA-3FAF-487A-BB82-C176B573E171}"/>
            </a:ext>
          </a:extLst>
        </xdr:cNvPr>
        <xdr:cNvGrpSpPr>
          <a:grpSpLocks/>
        </xdr:cNvGrpSpPr>
      </xdr:nvGrpSpPr>
      <xdr:grpSpPr bwMode="auto">
        <a:xfrm>
          <a:off x="6123214" y="56877857"/>
          <a:ext cx="857250" cy="421822"/>
          <a:chOff x="6029325" y="1019175"/>
          <a:chExt cx="857250" cy="409575"/>
        </a:xfrm>
      </xdr:grpSpPr>
      <xdr:sp macro="" textlink="">
        <xdr:nvSpPr>
          <xdr:cNvPr id="19687" name="Rectangle 28">
            <a:extLst>
              <a:ext uri="{FF2B5EF4-FFF2-40B4-BE49-F238E27FC236}">
                <a16:creationId xmlns:a16="http://schemas.microsoft.com/office/drawing/2014/main" id="{6C071339-A44F-E7EB-C6F4-5840E71C88E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88" name="Rectangle 29">
            <a:extLst>
              <a:ext uri="{FF2B5EF4-FFF2-40B4-BE49-F238E27FC236}">
                <a16:creationId xmlns:a16="http://schemas.microsoft.com/office/drawing/2014/main" id="{9A2A0A21-8328-C459-90B3-B37FE03D08C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89" name="Rectangle 29">
            <a:extLst>
              <a:ext uri="{FF2B5EF4-FFF2-40B4-BE49-F238E27FC236}">
                <a16:creationId xmlns:a16="http://schemas.microsoft.com/office/drawing/2014/main" id="{52B59AA0-DB5F-6A38-BDA2-A8A151F935C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7</xdr:col>
      <xdr:colOff>676275</xdr:colOff>
      <xdr:row>276</xdr:row>
      <xdr:rowOff>0</xdr:rowOff>
    </xdr:to>
    <xdr:grpSp>
      <xdr:nvGrpSpPr>
        <xdr:cNvPr id="19690" name="グループ化 4">
          <a:extLst>
            <a:ext uri="{FF2B5EF4-FFF2-40B4-BE49-F238E27FC236}">
              <a16:creationId xmlns:a16="http://schemas.microsoft.com/office/drawing/2014/main" id="{A857622A-7C52-4098-B2FA-806F6A03C544}"/>
            </a:ext>
          </a:extLst>
        </xdr:cNvPr>
        <xdr:cNvGrpSpPr>
          <a:grpSpLocks/>
        </xdr:cNvGrpSpPr>
      </xdr:nvGrpSpPr>
      <xdr:grpSpPr bwMode="auto">
        <a:xfrm>
          <a:off x="4082143" y="63831107"/>
          <a:ext cx="1356632" cy="421822"/>
          <a:chOff x="3981450" y="1019175"/>
          <a:chExt cx="1428750" cy="409575"/>
        </a:xfrm>
      </xdr:grpSpPr>
      <xdr:sp macro="" textlink="">
        <xdr:nvSpPr>
          <xdr:cNvPr id="19691" name="Rectangle 23">
            <a:extLst>
              <a:ext uri="{FF2B5EF4-FFF2-40B4-BE49-F238E27FC236}">
                <a16:creationId xmlns:a16="http://schemas.microsoft.com/office/drawing/2014/main" id="{295F6EE3-BB80-4361-24D8-506D11122F8C}"/>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92" name="Rectangle 24">
            <a:extLst>
              <a:ext uri="{FF2B5EF4-FFF2-40B4-BE49-F238E27FC236}">
                <a16:creationId xmlns:a16="http://schemas.microsoft.com/office/drawing/2014/main" id="{FC5E7A71-BABB-A1EE-1C1F-15250E2E60D4}"/>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93" name="Rectangle 25">
            <a:extLst>
              <a:ext uri="{FF2B5EF4-FFF2-40B4-BE49-F238E27FC236}">
                <a16:creationId xmlns:a16="http://schemas.microsoft.com/office/drawing/2014/main" id="{DDBB5378-12E2-F590-F66F-5844C596C8FF}"/>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94" name="Rectangle 26">
            <a:extLst>
              <a:ext uri="{FF2B5EF4-FFF2-40B4-BE49-F238E27FC236}">
                <a16:creationId xmlns:a16="http://schemas.microsoft.com/office/drawing/2014/main" id="{E431282D-9823-7D8E-3F05-3A6E50B09232}"/>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95" name="Rectangle 27">
            <a:extLst>
              <a:ext uri="{FF2B5EF4-FFF2-40B4-BE49-F238E27FC236}">
                <a16:creationId xmlns:a16="http://schemas.microsoft.com/office/drawing/2014/main" id="{18B630EB-CCAD-E1FE-A7B7-DFA98D98ED7B}"/>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9696" name="グループ化 3">
          <a:extLst>
            <a:ext uri="{FF2B5EF4-FFF2-40B4-BE49-F238E27FC236}">
              <a16:creationId xmlns:a16="http://schemas.microsoft.com/office/drawing/2014/main" id="{AEBF21DA-B384-4B2D-B716-CD24BDA4B8E9}"/>
            </a:ext>
          </a:extLst>
        </xdr:cNvPr>
        <xdr:cNvGrpSpPr>
          <a:grpSpLocks/>
        </xdr:cNvGrpSpPr>
      </xdr:nvGrpSpPr>
      <xdr:grpSpPr bwMode="auto">
        <a:xfrm>
          <a:off x="6123214" y="63831107"/>
          <a:ext cx="857250" cy="421822"/>
          <a:chOff x="6029325" y="1019175"/>
          <a:chExt cx="857250" cy="409575"/>
        </a:xfrm>
      </xdr:grpSpPr>
      <xdr:sp macro="" textlink="">
        <xdr:nvSpPr>
          <xdr:cNvPr id="19697" name="Rectangle 28">
            <a:extLst>
              <a:ext uri="{FF2B5EF4-FFF2-40B4-BE49-F238E27FC236}">
                <a16:creationId xmlns:a16="http://schemas.microsoft.com/office/drawing/2014/main" id="{6D26F82C-2B2C-2515-77B2-AC72F72BEB7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98" name="Rectangle 29">
            <a:extLst>
              <a:ext uri="{FF2B5EF4-FFF2-40B4-BE49-F238E27FC236}">
                <a16:creationId xmlns:a16="http://schemas.microsoft.com/office/drawing/2014/main" id="{DDBDC819-7745-913E-B2F8-8139AE1D8B61}"/>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699" name="Rectangle 29">
            <a:extLst>
              <a:ext uri="{FF2B5EF4-FFF2-40B4-BE49-F238E27FC236}">
                <a16:creationId xmlns:a16="http://schemas.microsoft.com/office/drawing/2014/main" id="{C27E61E9-204D-1A31-C231-E2E09EBBEF7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7</xdr:col>
      <xdr:colOff>676275</xdr:colOff>
      <xdr:row>306</xdr:row>
      <xdr:rowOff>0</xdr:rowOff>
    </xdr:to>
    <xdr:grpSp>
      <xdr:nvGrpSpPr>
        <xdr:cNvPr id="19700" name="グループ化 4">
          <a:extLst>
            <a:ext uri="{FF2B5EF4-FFF2-40B4-BE49-F238E27FC236}">
              <a16:creationId xmlns:a16="http://schemas.microsoft.com/office/drawing/2014/main" id="{8241E3D2-6210-41B4-A070-52141D901214}"/>
            </a:ext>
          </a:extLst>
        </xdr:cNvPr>
        <xdr:cNvGrpSpPr>
          <a:grpSpLocks/>
        </xdr:cNvGrpSpPr>
      </xdr:nvGrpSpPr>
      <xdr:grpSpPr bwMode="auto">
        <a:xfrm>
          <a:off x="4082143" y="70784357"/>
          <a:ext cx="1356632" cy="421822"/>
          <a:chOff x="3981450" y="1019175"/>
          <a:chExt cx="1428750" cy="409575"/>
        </a:xfrm>
      </xdr:grpSpPr>
      <xdr:sp macro="" textlink="">
        <xdr:nvSpPr>
          <xdr:cNvPr id="19701" name="Rectangle 23">
            <a:extLst>
              <a:ext uri="{FF2B5EF4-FFF2-40B4-BE49-F238E27FC236}">
                <a16:creationId xmlns:a16="http://schemas.microsoft.com/office/drawing/2014/main" id="{E2CEF78E-22C8-24C2-1330-C5BF10ED6DAB}"/>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02" name="Rectangle 24">
            <a:extLst>
              <a:ext uri="{FF2B5EF4-FFF2-40B4-BE49-F238E27FC236}">
                <a16:creationId xmlns:a16="http://schemas.microsoft.com/office/drawing/2014/main" id="{31A3D31B-48EB-8F74-0EBA-06007BAFEDBD}"/>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03" name="Rectangle 25">
            <a:extLst>
              <a:ext uri="{FF2B5EF4-FFF2-40B4-BE49-F238E27FC236}">
                <a16:creationId xmlns:a16="http://schemas.microsoft.com/office/drawing/2014/main" id="{0752B2AA-3A19-FC72-2D56-88928429292A}"/>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04" name="Rectangle 26">
            <a:extLst>
              <a:ext uri="{FF2B5EF4-FFF2-40B4-BE49-F238E27FC236}">
                <a16:creationId xmlns:a16="http://schemas.microsoft.com/office/drawing/2014/main" id="{7FB5E01E-74D6-E3CA-9042-FE33C0D4BB1F}"/>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05" name="Rectangle 27">
            <a:extLst>
              <a:ext uri="{FF2B5EF4-FFF2-40B4-BE49-F238E27FC236}">
                <a16:creationId xmlns:a16="http://schemas.microsoft.com/office/drawing/2014/main" id="{0DFAB9F8-CDD5-4335-8DAD-07726117B945}"/>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9706" name="グループ化 3">
          <a:extLst>
            <a:ext uri="{FF2B5EF4-FFF2-40B4-BE49-F238E27FC236}">
              <a16:creationId xmlns:a16="http://schemas.microsoft.com/office/drawing/2014/main" id="{5F84C838-DB47-424B-B643-EC8EC69D0F8C}"/>
            </a:ext>
          </a:extLst>
        </xdr:cNvPr>
        <xdr:cNvGrpSpPr>
          <a:grpSpLocks/>
        </xdr:cNvGrpSpPr>
      </xdr:nvGrpSpPr>
      <xdr:grpSpPr bwMode="auto">
        <a:xfrm>
          <a:off x="6123214" y="70784357"/>
          <a:ext cx="857250" cy="421822"/>
          <a:chOff x="6029325" y="1019175"/>
          <a:chExt cx="857250" cy="409575"/>
        </a:xfrm>
      </xdr:grpSpPr>
      <xdr:sp macro="" textlink="">
        <xdr:nvSpPr>
          <xdr:cNvPr id="19707" name="Rectangle 28">
            <a:extLst>
              <a:ext uri="{FF2B5EF4-FFF2-40B4-BE49-F238E27FC236}">
                <a16:creationId xmlns:a16="http://schemas.microsoft.com/office/drawing/2014/main" id="{253ECDDF-5A47-2332-B49A-6B2FC2C2E5F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08" name="Rectangle 29">
            <a:extLst>
              <a:ext uri="{FF2B5EF4-FFF2-40B4-BE49-F238E27FC236}">
                <a16:creationId xmlns:a16="http://schemas.microsoft.com/office/drawing/2014/main" id="{32383BC2-4DB6-0207-741C-F6985E4D60C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09" name="Rectangle 29">
            <a:extLst>
              <a:ext uri="{FF2B5EF4-FFF2-40B4-BE49-F238E27FC236}">
                <a16:creationId xmlns:a16="http://schemas.microsoft.com/office/drawing/2014/main" id="{86174CBB-317F-B095-9000-FB2DD1CEFA9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7</xdr:col>
      <xdr:colOff>676275</xdr:colOff>
      <xdr:row>336</xdr:row>
      <xdr:rowOff>0</xdr:rowOff>
    </xdr:to>
    <xdr:grpSp>
      <xdr:nvGrpSpPr>
        <xdr:cNvPr id="19710" name="グループ化 4">
          <a:extLst>
            <a:ext uri="{FF2B5EF4-FFF2-40B4-BE49-F238E27FC236}">
              <a16:creationId xmlns:a16="http://schemas.microsoft.com/office/drawing/2014/main" id="{FF325387-9301-4B78-BD8B-ED28E543A8BB}"/>
            </a:ext>
          </a:extLst>
        </xdr:cNvPr>
        <xdr:cNvGrpSpPr>
          <a:grpSpLocks/>
        </xdr:cNvGrpSpPr>
      </xdr:nvGrpSpPr>
      <xdr:grpSpPr bwMode="auto">
        <a:xfrm>
          <a:off x="4082143" y="77737607"/>
          <a:ext cx="1356632" cy="421822"/>
          <a:chOff x="3981450" y="1019175"/>
          <a:chExt cx="1428750" cy="409575"/>
        </a:xfrm>
      </xdr:grpSpPr>
      <xdr:sp macro="" textlink="">
        <xdr:nvSpPr>
          <xdr:cNvPr id="19711" name="Rectangle 23">
            <a:extLst>
              <a:ext uri="{FF2B5EF4-FFF2-40B4-BE49-F238E27FC236}">
                <a16:creationId xmlns:a16="http://schemas.microsoft.com/office/drawing/2014/main" id="{FDE30286-D348-7B1F-099B-2EEA39DDC1ED}"/>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12" name="Rectangle 24">
            <a:extLst>
              <a:ext uri="{FF2B5EF4-FFF2-40B4-BE49-F238E27FC236}">
                <a16:creationId xmlns:a16="http://schemas.microsoft.com/office/drawing/2014/main" id="{358D4821-6E7B-94C0-EB2E-64850C372A21}"/>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13" name="Rectangle 25">
            <a:extLst>
              <a:ext uri="{FF2B5EF4-FFF2-40B4-BE49-F238E27FC236}">
                <a16:creationId xmlns:a16="http://schemas.microsoft.com/office/drawing/2014/main" id="{F943AC14-CE63-92C8-8206-0F1D15A7D8AA}"/>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14" name="Rectangle 26">
            <a:extLst>
              <a:ext uri="{FF2B5EF4-FFF2-40B4-BE49-F238E27FC236}">
                <a16:creationId xmlns:a16="http://schemas.microsoft.com/office/drawing/2014/main" id="{49F637A5-6D2F-1814-106B-411A65A77526}"/>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15" name="Rectangle 27">
            <a:extLst>
              <a:ext uri="{FF2B5EF4-FFF2-40B4-BE49-F238E27FC236}">
                <a16:creationId xmlns:a16="http://schemas.microsoft.com/office/drawing/2014/main" id="{3BC538F7-F296-D128-870C-7EF4BF349209}"/>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9716" name="グループ化 3">
          <a:extLst>
            <a:ext uri="{FF2B5EF4-FFF2-40B4-BE49-F238E27FC236}">
              <a16:creationId xmlns:a16="http://schemas.microsoft.com/office/drawing/2014/main" id="{532B3F0B-85AD-4A31-9308-44EA616CA3D6}"/>
            </a:ext>
          </a:extLst>
        </xdr:cNvPr>
        <xdr:cNvGrpSpPr>
          <a:grpSpLocks/>
        </xdr:cNvGrpSpPr>
      </xdr:nvGrpSpPr>
      <xdr:grpSpPr bwMode="auto">
        <a:xfrm>
          <a:off x="6123214" y="77737607"/>
          <a:ext cx="857250" cy="421822"/>
          <a:chOff x="6029325" y="1019175"/>
          <a:chExt cx="857250" cy="409575"/>
        </a:xfrm>
      </xdr:grpSpPr>
      <xdr:sp macro="" textlink="">
        <xdr:nvSpPr>
          <xdr:cNvPr id="19717" name="Rectangle 28">
            <a:extLst>
              <a:ext uri="{FF2B5EF4-FFF2-40B4-BE49-F238E27FC236}">
                <a16:creationId xmlns:a16="http://schemas.microsoft.com/office/drawing/2014/main" id="{A958A16B-C2E5-91AD-60C2-4F9D2FA8DD4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18" name="Rectangle 29">
            <a:extLst>
              <a:ext uri="{FF2B5EF4-FFF2-40B4-BE49-F238E27FC236}">
                <a16:creationId xmlns:a16="http://schemas.microsoft.com/office/drawing/2014/main" id="{69332B2A-AD55-D451-06C5-1865B280E1E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19" name="Rectangle 29">
            <a:extLst>
              <a:ext uri="{FF2B5EF4-FFF2-40B4-BE49-F238E27FC236}">
                <a16:creationId xmlns:a16="http://schemas.microsoft.com/office/drawing/2014/main" id="{D5720B94-93C8-57EA-B91F-F6C1B99DF2A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7</xdr:col>
      <xdr:colOff>676275</xdr:colOff>
      <xdr:row>366</xdr:row>
      <xdr:rowOff>0</xdr:rowOff>
    </xdr:to>
    <xdr:grpSp>
      <xdr:nvGrpSpPr>
        <xdr:cNvPr id="19720" name="グループ化 4">
          <a:extLst>
            <a:ext uri="{FF2B5EF4-FFF2-40B4-BE49-F238E27FC236}">
              <a16:creationId xmlns:a16="http://schemas.microsoft.com/office/drawing/2014/main" id="{A6D61157-8437-42B7-A38E-07C3DDD15FF3}"/>
            </a:ext>
          </a:extLst>
        </xdr:cNvPr>
        <xdr:cNvGrpSpPr>
          <a:grpSpLocks/>
        </xdr:cNvGrpSpPr>
      </xdr:nvGrpSpPr>
      <xdr:grpSpPr bwMode="auto">
        <a:xfrm>
          <a:off x="4082143" y="84690857"/>
          <a:ext cx="1356632" cy="421822"/>
          <a:chOff x="3981450" y="1019175"/>
          <a:chExt cx="1428750" cy="409575"/>
        </a:xfrm>
      </xdr:grpSpPr>
      <xdr:sp macro="" textlink="">
        <xdr:nvSpPr>
          <xdr:cNvPr id="19721" name="Rectangle 23">
            <a:extLst>
              <a:ext uri="{FF2B5EF4-FFF2-40B4-BE49-F238E27FC236}">
                <a16:creationId xmlns:a16="http://schemas.microsoft.com/office/drawing/2014/main" id="{EBB3460E-6DFA-BA70-28AE-5EF18C1FE80E}"/>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22" name="Rectangle 24">
            <a:extLst>
              <a:ext uri="{FF2B5EF4-FFF2-40B4-BE49-F238E27FC236}">
                <a16:creationId xmlns:a16="http://schemas.microsoft.com/office/drawing/2014/main" id="{CFD7048C-15F2-1AE5-3FD2-2BD814303E31}"/>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23" name="Rectangle 25">
            <a:extLst>
              <a:ext uri="{FF2B5EF4-FFF2-40B4-BE49-F238E27FC236}">
                <a16:creationId xmlns:a16="http://schemas.microsoft.com/office/drawing/2014/main" id="{D096C8BC-63CE-F30C-8C6D-7A92EA157D61}"/>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24" name="Rectangle 26">
            <a:extLst>
              <a:ext uri="{FF2B5EF4-FFF2-40B4-BE49-F238E27FC236}">
                <a16:creationId xmlns:a16="http://schemas.microsoft.com/office/drawing/2014/main" id="{B16B40E8-0247-C287-2449-1E12D232B271}"/>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25" name="Rectangle 27">
            <a:extLst>
              <a:ext uri="{FF2B5EF4-FFF2-40B4-BE49-F238E27FC236}">
                <a16:creationId xmlns:a16="http://schemas.microsoft.com/office/drawing/2014/main" id="{553B6F7D-D569-B978-466F-8A09EAA87A74}"/>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9726" name="グループ化 3">
          <a:extLst>
            <a:ext uri="{FF2B5EF4-FFF2-40B4-BE49-F238E27FC236}">
              <a16:creationId xmlns:a16="http://schemas.microsoft.com/office/drawing/2014/main" id="{7E3AA077-CB47-4FE7-BCE0-88BB3311C07F}"/>
            </a:ext>
          </a:extLst>
        </xdr:cNvPr>
        <xdr:cNvGrpSpPr>
          <a:grpSpLocks/>
        </xdr:cNvGrpSpPr>
      </xdr:nvGrpSpPr>
      <xdr:grpSpPr bwMode="auto">
        <a:xfrm>
          <a:off x="6123214" y="84690857"/>
          <a:ext cx="857250" cy="421822"/>
          <a:chOff x="6029325" y="1019175"/>
          <a:chExt cx="857250" cy="409575"/>
        </a:xfrm>
      </xdr:grpSpPr>
      <xdr:sp macro="" textlink="">
        <xdr:nvSpPr>
          <xdr:cNvPr id="19727" name="Rectangle 28">
            <a:extLst>
              <a:ext uri="{FF2B5EF4-FFF2-40B4-BE49-F238E27FC236}">
                <a16:creationId xmlns:a16="http://schemas.microsoft.com/office/drawing/2014/main" id="{D93276C3-2357-CB86-065E-73633DD582F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28" name="Rectangle 29">
            <a:extLst>
              <a:ext uri="{FF2B5EF4-FFF2-40B4-BE49-F238E27FC236}">
                <a16:creationId xmlns:a16="http://schemas.microsoft.com/office/drawing/2014/main" id="{DED14CF7-37DF-633F-11A0-10E3D746AB1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29" name="Rectangle 29">
            <a:extLst>
              <a:ext uri="{FF2B5EF4-FFF2-40B4-BE49-F238E27FC236}">
                <a16:creationId xmlns:a16="http://schemas.microsoft.com/office/drawing/2014/main" id="{D1431444-D1E1-08FB-C915-691896A8C7B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7</xdr:col>
      <xdr:colOff>676275</xdr:colOff>
      <xdr:row>396</xdr:row>
      <xdr:rowOff>0</xdr:rowOff>
    </xdr:to>
    <xdr:grpSp>
      <xdr:nvGrpSpPr>
        <xdr:cNvPr id="19730" name="グループ化 4">
          <a:extLst>
            <a:ext uri="{FF2B5EF4-FFF2-40B4-BE49-F238E27FC236}">
              <a16:creationId xmlns:a16="http://schemas.microsoft.com/office/drawing/2014/main" id="{8F9C7FAE-96B3-4696-9680-BAED5B9C3D4F}"/>
            </a:ext>
          </a:extLst>
        </xdr:cNvPr>
        <xdr:cNvGrpSpPr>
          <a:grpSpLocks/>
        </xdr:cNvGrpSpPr>
      </xdr:nvGrpSpPr>
      <xdr:grpSpPr bwMode="auto">
        <a:xfrm>
          <a:off x="4082143" y="91644107"/>
          <a:ext cx="1356632" cy="421822"/>
          <a:chOff x="3981450" y="1019175"/>
          <a:chExt cx="1428750" cy="409575"/>
        </a:xfrm>
      </xdr:grpSpPr>
      <xdr:sp macro="" textlink="">
        <xdr:nvSpPr>
          <xdr:cNvPr id="19731" name="Rectangle 23">
            <a:extLst>
              <a:ext uri="{FF2B5EF4-FFF2-40B4-BE49-F238E27FC236}">
                <a16:creationId xmlns:a16="http://schemas.microsoft.com/office/drawing/2014/main" id="{56E91A76-04F6-A4E8-A24E-8F712A1AE360}"/>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32" name="Rectangle 24">
            <a:extLst>
              <a:ext uri="{FF2B5EF4-FFF2-40B4-BE49-F238E27FC236}">
                <a16:creationId xmlns:a16="http://schemas.microsoft.com/office/drawing/2014/main" id="{A4E6048D-2AE4-73F8-12D3-C8C073E6BDDB}"/>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33" name="Rectangle 25">
            <a:extLst>
              <a:ext uri="{FF2B5EF4-FFF2-40B4-BE49-F238E27FC236}">
                <a16:creationId xmlns:a16="http://schemas.microsoft.com/office/drawing/2014/main" id="{C65C010A-5AEE-67DA-BA9F-1478E9597A56}"/>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34" name="Rectangle 26">
            <a:extLst>
              <a:ext uri="{FF2B5EF4-FFF2-40B4-BE49-F238E27FC236}">
                <a16:creationId xmlns:a16="http://schemas.microsoft.com/office/drawing/2014/main" id="{5A3C140D-D39B-4C18-4EEA-396C5E469AEB}"/>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35" name="Rectangle 27">
            <a:extLst>
              <a:ext uri="{FF2B5EF4-FFF2-40B4-BE49-F238E27FC236}">
                <a16:creationId xmlns:a16="http://schemas.microsoft.com/office/drawing/2014/main" id="{A4D182CB-BC0C-3CAE-6D8F-B9939B01D128}"/>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9736" name="グループ化 3">
          <a:extLst>
            <a:ext uri="{FF2B5EF4-FFF2-40B4-BE49-F238E27FC236}">
              <a16:creationId xmlns:a16="http://schemas.microsoft.com/office/drawing/2014/main" id="{12189165-84DB-44DF-98DB-AEBC887839FA}"/>
            </a:ext>
          </a:extLst>
        </xdr:cNvPr>
        <xdr:cNvGrpSpPr>
          <a:grpSpLocks/>
        </xdr:cNvGrpSpPr>
      </xdr:nvGrpSpPr>
      <xdr:grpSpPr bwMode="auto">
        <a:xfrm>
          <a:off x="6123214" y="91644107"/>
          <a:ext cx="857250" cy="421822"/>
          <a:chOff x="6029325" y="1019175"/>
          <a:chExt cx="857250" cy="409575"/>
        </a:xfrm>
      </xdr:grpSpPr>
      <xdr:sp macro="" textlink="">
        <xdr:nvSpPr>
          <xdr:cNvPr id="19737" name="Rectangle 28">
            <a:extLst>
              <a:ext uri="{FF2B5EF4-FFF2-40B4-BE49-F238E27FC236}">
                <a16:creationId xmlns:a16="http://schemas.microsoft.com/office/drawing/2014/main" id="{B1A64646-88BE-7454-860E-ACA39170559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38" name="Rectangle 29">
            <a:extLst>
              <a:ext uri="{FF2B5EF4-FFF2-40B4-BE49-F238E27FC236}">
                <a16:creationId xmlns:a16="http://schemas.microsoft.com/office/drawing/2014/main" id="{0CAD3EDE-ED3E-B517-368E-070F897EFDBC}"/>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39" name="Rectangle 29">
            <a:extLst>
              <a:ext uri="{FF2B5EF4-FFF2-40B4-BE49-F238E27FC236}">
                <a16:creationId xmlns:a16="http://schemas.microsoft.com/office/drawing/2014/main" id="{2F5AAEB9-CB5A-B311-7033-8967E81027E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7</xdr:col>
      <xdr:colOff>676275</xdr:colOff>
      <xdr:row>426</xdr:row>
      <xdr:rowOff>0</xdr:rowOff>
    </xdr:to>
    <xdr:grpSp>
      <xdr:nvGrpSpPr>
        <xdr:cNvPr id="19740" name="グループ化 4">
          <a:extLst>
            <a:ext uri="{FF2B5EF4-FFF2-40B4-BE49-F238E27FC236}">
              <a16:creationId xmlns:a16="http://schemas.microsoft.com/office/drawing/2014/main" id="{EE68D03F-9536-40FC-8055-6862596F1F0D}"/>
            </a:ext>
          </a:extLst>
        </xdr:cNvPr>
        <xdr:cNvGrpSpPr>
          <a:grpSpLocks/>
        </xdr:cNvGrpSpPr>
      </xdr:nvGrpSpPr>
      <xdr:grpSpPr bwMode="auto">
        <a:xfrm>
          <a:off x="4082143" y="98597357"/>
          <a:ext cx="1356632" cy="421822"/>
          <a:chOff x="3981450" y="1019175"/>
          <a:chExt cx="1428750" cy="409575"/>
        </a:xfrm>
      </xdr:grpSpPr>
      <xdr:sp macro="" textlink="">
        <xdr:nvSpPr>
          <xdr:cNvPr id="19741" name="Rectangle 23">
            <a:extLst>
              <a:ext uri="{FF2B5EF4-FFF2-40B4-BE49-F238E27FC236}">
                <a16:creationId xmlns:a16="http://schemas.microsoft.com/office/drawing/2014/main" id="{CA79C16B-1E19-3104-6296-D988802BF4AC}"/>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42" name="Rectangle 24">
            <a:extLst>
              <a:ext uri="{FF2B5EF4-FFF2-40B4-BE49-F238E27FC236}">
                <a16:creationId xmlns:a16="http://schemas.microsoft.com/office/drawing/2014/main" id="{BA12E96F-AA14-A434-7C7A-640F56963EA4}"/>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43" name="Rectangle 25">
            <a:extLst>
              <a:ext uri="{FF2B5EF4-FFF2-40B4-BE49-F238E27FC236}">
                <a16:creationId xmlns:a16="http://schemas.microsoft.com/office/drawing/2014/main" id="{DCF39A6D-DD66-D525-BFA9-72947C5C4E06}"/>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44" name="Rectangle 26">
            <a:extLst>
              <a:ext uri="{FF2B5EF4-FFF2-40B4-BE49-F238E27FC236}">
                <a16:creationId xmlns:a16="http://schemas.microsoft.com/office/drawing/2014/main" id="{D7350D8C-D02C-7275-34B3-05FAA0D5471A}"/>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45" name="Rectangle 27">
            <a:extLst>
              <a:ext uri="{FF2B5EF4-FFF2-40B4-BE49-F238E27FC236}">
                <a16:creationId xmlns:a16="http://schemas.microsoft.com/office/drawing/2014/main" id="{1EA98BB1-9349-70F9-AE7A-0731D5ECC37B}"/>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9746" name="グループ化 3">
          <a:extLst>
            <a:ext uri="{FF2B5EF4-FFF2-40B4-BE49-F238E27FC236}">
              <a16:creationId xmlns:a16="http://schemas.microsoft.com/office/drawing/2014/main" id="{B2BB97C5-3725-4A7F-A4CB-15C789E13EE0}"/>
            </a:ext>
          </a:extLst>
        </xdr:cNvPr>
        <xdr:cNvGrpSpPr>
          <a:grpSpLocks/>
        </xdr:cNvGrpSpPr>
      </xdr:nvGrpSpPr>
      <xdr:grpSpPr bwMode="auto">
        <a:xfrm>
          <a:off x="6123214" y="98597357"/>
          <a:ext cx="857250" cy="421822"/>
          <a:chOff x="6029325" y="1019175"/>
          <a:chExt cx="857250" cy="409575"/>
        </a:xfrm>
      </xdr:grpSpPr>
      <xdr:sp macro="" textlink="">
        <xdr:nvSpPr>
          <xdr:cNvPr id="19747" name="Rectangle 28">
            <a:extLst>
              <a:ext uri="{FF2B5EF4-FFF2-40B4-BE49-F238E27FC236}">
                <a16:creationId xmlns:a16="http://schemas.microsoft.com/office/drawing/2014/main" id="{5AFE0559-A8EE-6027-ED84-A42C4D52A7E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48" name="Rectangle 29">
            <a:extLst>
              <a:ext uri="{FF2B5EF4-FFF2-40B4-BE49-F238E27FC236}">
                <a16:creationId xmlns:a16="http://schemas.microsoft.com/office/drawing/2014/main" id="{A3693DC8-42B8-5CB3-AEAD-92FD3CF2CD1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9749" name="Rectangle 29">
            <a:extLst>
              <a:ext uri="{FF2B5EF4-FFF2-40B4-BE49-F238E27FC236}">
                <a16:creationId xmlns:a16="http://schemas.microsoft.com/office/drawing/2014/main" id="{6387CCAA-4210-B47C-0DC0-9F0D4424A0F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200025</xdr:colOff>
      <xdr:row>4</xdr:row>
      <xdr:rowOff>104775</xdr:rowOff>
    </xdr:from>
    <xdr:to>
      <xdr:col>21</xdr:col>
      <xdr:colOff>581025</xdr:colOff>
      <xdr:row>21</xdr:row>
      <xdr:rowOff>66675</xdr:rowOff>
    </xdr:to>
    <xdr:sp macro="" textlink="">
      <xdr:nvSpPr>
        <xdr:cNvPr id="11419" name="正方形/長方形 11418">
          <a:extLst>
            <a:ext uri="{FF2B5EF4-FFF2-40B4-BE49-F238E27FC236}">
              <a16:creationId xmlns:a16="http://schemas.microsoft.com/office/drawing/2014/main" id="{788C8FF8-EC76-4334-AD80-62BEFC1D78D3}"/>
            </a:ext>
          </a:extLst>
        </xdr:cNvPr>
        <xdr:cNvSpPr/>
      </xdr:nvSpPr>
      <xdr:spPr bwMode="auto">
        <a:xfrm>
          <a:off x="11858625" y="1314450"/>
          <a:ext cx="3124200" cy="326707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2000"/>
            <a:t>黄色のセルの箇所に入力してください。</a:t>
          </a:r>
          <a:endParaRPr kumimoji="1" lang="en-US" altLang="ja-JP" sz="2000"/>
        </a:p>
        <a:p>
          <a:pPr algn="l"/>
          <a:endParaRPr kumimoji="1" lang="en-US" altLang="ja-JP" sz="2000"/>
        </a:p>
        <a:p>
          <a:pPr algn="l"/>
          <a:r>
            <a:rPr kumimoji="1" lang="ja-JP" altLang="en-US" sz="2000"/>
            <a:t>複数現場ある場合は印刷範囲を追加していってください。</a:t>
          </a:r>
          <a:endParaRPr kumimoji="1" lang="en-US" altLang="ja-JP" sz="2000"/>
        </a:p>
        <a:p>
          <a:pPr algn="l"/>
          <a:r>
            <a:rPr kumimoji="1" lang="ja-JP" altLang="en-US" sz="2000"/>
            <a:t>（下に予備のシートが何枚かあるので）</a:t>
          </a:r>
          <a:endParaRPr kumimoji="1" lang="en-US" altLang="ja-JP" sz="2000"/>
        </a:p>
        <a:p>
          <a:pPr algn="l"/>
          <a:r>
            <a:rPr kumimoji="1" lang="ja-JP" altLang="en-US" sz="2000"/>
            <a:t>↓↓</a:t>
          </a:r>
        </a:p>
      </xdr:txBody>
    </xdr:sp>
    <xdr:clientData/>
  </xdr:twoCellAnchor>
  <xdr:twoCellAnchor>
    <xdr:from>
      <xdr:col>6</xdr:col>
      <xdr:colOff>0</xdr:colOff>
      <xdr:row>4</xdr:row>
      <xdr:rowOff>0</xdr:rowOff>
    </xdr:from>
    <xdr:to>
      <xdr:col>7</xdr:col>
      <xdr:colOff>676275</xdr:colOff>
      <xdr:row>6</xdr:row>
      <xdr:rowOff>0</xdr:rowOff>
    </xdr:to>
    <xdr:grpSp>
      <xdr:nvGrpSpPr>
        <xdr:cNvPr id="11965" name="グループ化 4">
          <a:extLst>
            <a:ext uri="{FF2B5EF4-FFF2-40B4-BE49-F238E27FC236}">
              <a16:creationId xmlns:a16="http://schemas.microsoft.com/office/drawing/2014/main" id="{CD39C2AF-2878-40FE-9A49-866391AF8D34}"/>
            </a:ext>
          </a:extLst>
        </xdr:cNvPr>
        <xdr:cNvGrpSpPr>
          <a:grpSpLocks/>
        </xdr:cNvGrpSpPr>
      </xdr:nvGrpSpPr>
      <xdr:grpSpPr bwMode="auto">
        <a:xfrm>
          <a:off x="4101353" y="1210235"/>
          <a:ext cx="1359834" cy="403412"/>
          <a:chOff x="3981450" y="1019175"/>
          <a:chExt cx="1428750" cy="409575"/>
        </a:xfrm>
      </xdr:grpSpPr>
      <xdr:sp macro="" textlink="">
        <xdr:nvSpPr>
          <xdr:cNvPr id="11966" name="Rectangle 23">
            <a:extLst>
              <a:ext uri="{FF2B5EF4-FFF2-40B4-BE49-F238E27FC236}">
                <a16:creationId xmlns:a16="http://schemas.microsoft.com/office/drawing/2014/main" id="{CF8EAEAD-AB32-2C6B-0811-E9E7736B917F}"/>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967" name="Rectangle 24">
            <a:extLst>
              <a:ext uri="{FF2B5EF4-FFF2-40B4-BE49-F238E27FC236}">
                <a16:creationId xmlns:a16="http://schemas.microsoft.com/office/drawing/2014/main" id="{739D2BD4-2584-BD93-938F-43A21119AF06}"/>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968" name="Rectangle 25">
            <a:extLst>
              <a:ext uri="{FF2B5EF4-FFF2-40B4-BE49-F238E27FC236}">
                <a16:creationId xmlns:a16="http://schemas.microsoft.com/office/drawing/2014/main" id="{9D63E4FF-11D6-921D-9E12-E466ED6C7AB6}"/>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969" name="Rectangle 26">
            <a:extLst>
              <a:ext uri="{FF2B5EF4-FFF2-40B4-BE49-F238E27FC236}">
                <a16:creationId xmlns:a16="http://schemas.microsoft.com/office/drawing/2014/main" id="{C60E840B-3097-EC1C-7751-2A6F8E7660BC}"/>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970" name="Rectangle 27">
            <a:extLst>
              <a:ext uri="{FF2B5EF4-FFF2-40B4-BE49-F238E27FC236}">
                <a16:creationId xmlns:a16="http://schemas.microsoft.com/office/drawing/2014/main" id="{2B76438B-88E2-20D5-1978-002AAEB3B92C}"/>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xdr:row>
      <xdr:rowOff>0</xdr:rowOff>
    </xdr:from>
    <xdr:to>
      <xdr:col>10</xdr:col>
      <xdr:colOff>0</xdr:colOff>
      <xdr:row>6</xdr:row>
      <xdr:rowOff>0</xdr:rowOff>
    </xdr:to>
    <xdr:grpSp>
      <xdr:nvGrpSpPr>
        <xdr:cNvPr id="11971" name="グループ化 3">
          <a:extLst>
            <a:ext uri="{FF2B5EF4-FFF2-40B4-BE49-F238E27FC236}">
              <a16:creationId xmlns:a16="http://schemas.microsoft.com/office/drawing/2014/main" id="{8CCF916B-45C2-40DF-B6C9-C4E6BA22C77A}"/>
            </a:ext>
          </a:extLst>
        </xdr:cNvPr>
        <xdr:cNvGrpSpPr>
          <a:grpSpLocks/>
        </xdr:cNvGrpSpPr>
      </xdr:nvGrpSpPr>
      <xdr:grpSpPr bwMode="auto">
        <a:xfrm>
          <a:off x="6152029" y="1210235"/>
          <a:ext cx="862853" cy="403412"/>
          <a:chOff x="6029325" y="1019175"/>
          <a:chExt cx="857250" cy="409575"/>
        </a:xfrm>
      </xdr:grpSpPr>
      <xdr:sp macro="" textlink="">
        <xdr:nvSpPr>
          <xdr:cNvPr id="11972" name="Rectangle 28">
            <a:extLst>
              <a:ext uri="{FF2B5EF4-FFF2-40B4-BE49-F238E27FC236}">
                <a16:creationId xmlns:a16="http://schemas.microsoft.com/office/drawing/2014/main" id="{F2463794-E454-329C-6BF1-1D5C3ECFD4D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973" name="Rectangle 29">
            <a:extLst>
              <a:ext uri="{FF2B5EF4-FFF2-40B4-BE49-F238E27FC236}">
                <a16:creationId xmlns:a16="http://schemas.microsoft.com/office/drawing/2014/main" id="{F441C538-80FB-EFE9-2624-0048479DA74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974" name="Rectangle 29">
            <a:extLst>
              <a:ext uri="{FF2B5EF4-FFF2-40B4-BE49-F238E27FC236}">
                <a16:creationId xmlns:a16="http://schemas.microsoft.com/office/drawing/2014/main" id="{31EF2953-49F0-384C-D03F-C0AB1C967BA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34</xdr:row>
      <xdr:rowOff>0</xdr:rowOff>
    </xdr:from>
    <xdr:to>
      <xdr:col>7</xdr:col>
      <xdr:colOff>676275</xdr:colOff>
      <xdr:row>36</xdr:row>
      <xdr:rowOff>0</xdr:rowOff>
    </xdr:to>
    <xdr:grpSp>
      <xdr:nvGrpSpPr>
        <xdr:cNvPr id="11975" name="グループ化 4">
          <a:extLst>
            <a:ext uri="{FF2B5EF4-FFF2-40B4-BE49-F238E27FC236}">
              <a16:creationId xmlns:a16="http://schemas.microsoft.com/office/drawing/2014/main" id="{51784859-3E08-4E9A-A900-C8D71F007CF9}"/>
            </a:ext>
          </a:extLst>
        </xdr:cNvPr>
        <xdr:cNvGrpSpPr>
          <a:grpSpLocks/>
        </xdr:cNvGrpSpPr>
      </xdr:nvGrpSpPr>
      <xdr:grpSpPr bwMode="auto">
        <a:xfrm>
          <a:off x="4101353" y="8001000"/>
          <a:ext cx="1359834" cy="403412"/>
          <a:chOff x="3981450" y="1019175"/>
          <a:chExt cx="1428750" cy="409575"/>
        </a:xfrm>
      </xdr:grpSpPr>
      <xdr:sp macro="" textlink="">
        <xdr:nvSpPr>
          <xdr:cNvPr id="11976" name="Rectangle 23">
            <a:extLst>
              <a:ext uri="{FF2B5EF4-FFF2-40B4-BE49-F238E27FC236}">
                <a16:creationId xmlns:a16="http://schemas.microsoft.com/office/drawing/2014/main" id="{DE861DDA-665F-251C-A743-AC31ACE8485B}"/>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977" name="Rectangle 24">
            <a:extLst>
              <a:ext uri="{FF2B5EF4-FFF2-40B4-BE49-F238E27FC236}">
                <a16:creationId xmlns:a16="http://schemas.microsoft.com/office/drawing/2014/main" id="{F352BF2B-127E-97BB-8A56-69EC525D09E3}"/>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978" name="Rectangle 25">
            <a:extLst>
              <a:ext uri="{FF2B5EF4-FFF2-40B4-BE49-F238E27FC236}">
                <a16:creationId xmlns:a16="http://schemas.microsoft.com/office/drawing/2014/main" id="{3149BDB6-7734-A664-BDC0-D8110EE8A4C4}"/>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979" name="Rectangle 26">
            <a:extLst>
              <a:ext uri="{FF2B5EF4-FFF2-40B4-BE49-F238E27FC236}">
                <a16:creationId xmlns:a16="http://schemas.microsoft.com/office/drawing/2014/main" id="{C3ED7251-18BD-85B5-02C2-33E3EF1CF193}"/>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980" name="Rectangle 27">
            <a:extLst>
              <a:ext uri="{FF2B5EF4-FFF2-40B4-BE49-F238E27FC236}">
                <a16:creationId xmlns:a16="http://schemas.microsoft.com/office/drawing/2014/main" id="{FD8B3D9D-7FFA-0427-3820-B8C21330A39C}"/>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34</xdr:row>
      <xdr:rowOff>0</xdr:rowOff>
    </xdr:from>
    <xdr:to>
      <xdr:col>10</xdr:col>
      <xdr:colOff>0</xdr:colOff>
      <xdr:row>36</xdr:row>
      <xdr:rowOff>0</xdr:rowOff>
    </xdr:to>
    <xdr:grpSp>
      <xdr:nvGrpSpPr>
        <xdr:cNvPr id="11981" name="グループ化 3">
          <a:extLst>
            <a:ext uri="{FF2B5EF4-FFF2-40B4-BE49-F238E27FC236}">
              <a16:creationId xmlns:a16="http://schemas.microsoft.com/office/drawing/2014/main" id="{209BDAA5-209E-4572-9EC6-AA09F405C1F2}"/>
            </a:ext>
          </a:extLst>
        </xdr:cNvPr>
        <xdr:cNvGrpSpPr>
          <a:grpSpLocks/>
        </xdr:cNvGrpSpPr>
      </xdr:nvGrpSpPr>
      <xdr:grpSpPr bwMode="auto">
        <a:xfrm>
          <a:off x="6152029" y="8001000"/>
          <a:ext cx="862853" cy="403412"/>
          <a:chOff x="6029325" y="1019175"/>
          <a:chExt cx="857250" cy="409575"/>
        </a:xfrm>
      </xdr:grpSpPr>
      <xdr:sp macro="" textlink="">
        <xdr:nvSpPr>
          <xdr:cNvPr id="11982" name="Rectangle 28">
            <a:extLst>
              <a:ext uri="{FF2B5EF4-FFF2-40B4-BE49-F238E27FC236}">
                <a16:creationId xmlns:a16="http://schemas.microsoft.com/office/drawing/2014/main" id="{EDC361D4-DBDA-FD72-609A-4C9B1B42FD1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983" name="Rectangle 29">
            <a:extLst>
              <a:ext uri="{FF2B5EF4-FFF2-40B4-BE49-F238E27FC236}">
                <a16:creationId xmlns:a16="http://schemas.microsoft.com/office/drawing/2014/main" id="{FC061C69-8D7C-7384-DDF8-466989962EC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984" name="Rectangle 29">
            <a:extLst>
              <a:ext uri="{FF2B5EF4-FFF2-40B4-BE49-F238E27FC236}">
                <a16:creationId xmlns:a16="http://schemas.microsoft.com/office/drawing/2014/main" id="{3A22A42A-6870-F0D5-BCC5-4F23F85FCDBD}"/>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64</xdr:row>
      <xdr:rowOff>0</xdr:rowOff>
    </xdr:from>
    <xdr:to>
      <xdr:col>7</xdr:col>
      <xdr:colOff>676275</xdr:colOff>
      <xdr:row>66</xdr:row>
      <xdr:rowOff>0</xdr:rowOff>
    </xdr:to>
    <xdr:grpSp>
      <xdr:nvGrpSpPr>
        <xdr:cNvPr id="11985" name="グループ化 4">
          <a:extLst>
            <a:ext uri="{FF2B5EF4-FFF2-40B4-BE49-F238E27FC236}">
              <a16:creationId xmlns:a16="http://schemas.microsoft.com/office/drawing/2014/main" id="{77574500-8EEC-4C42-B42F-B221F5A7BCB5}"/>
            </a:ext>
          </a:extLst>
        </xdr:cNvPr>
        <xdr:cNvGrpSpPr>
          <a:grpSpLocks/>
        </xdr:cNvGrpSpPr>
      </xdr:nvGrpSpPr>
      <xdr:grpSpPr bwMode="auto">
        <a:xfrm>
          <a:off x="4101353" y="14791765"/>
          <a:ext cx="1359834" cy="403411"/>
          <a:chOff x="3981450" y="1019175"/>
          <a:chExt cx="1428750" cy="409575"/>
        </a:xfrm>
      </xdr:grpSpPr>
      <xdr:sp macro="" textlink="">
        <xdr:nvSpPr>
          <xdr:cNvPr id="11986" name="Rectangle 23">
            <a:extLst>
              <a:ext uri="{FF2B5EF4-FFF2-40B4-BE49-F238E27FC236}">
                <a16:creationId xmlns:a16="http://schemas.microsoft.com/office/drawing/2014/main" id="{64F61CDA-6455-11AA-28C6-9611E6E08A5C}"/>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987" name="Rectangle 24">
            <a:extLst>
              <a:ext uri="{FF2B5EF4-FFF2-40B4-BE49-F238E27FC236}">
                <a16:creationId xmlns:a16="http://schemas.microsoft.com/office/drawing/2014/main" id="{93BCD414-8B34-C275-E1C7-6E52333C187E}"/>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988" name="Rectangle 25">
            <a:extLst>
              <a:ext uri="{FF2B5EF4-FFF2-40B4-BE49-F238E27FC236}">
                <a16:creationId xmlns:a16="http://schemas.microsoft.com/office/drawing/2014/main" id="{D163A411-8F1C-71E5-12A1-DE4ADFDCC211}"/>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989" name="Rectangle 26">
            <a:extLst>
              <a:ext uri="{FF2B5EF4-FFF2-40B4-BE49-F238E27FC236}">
                <a16:creationId xmlns:a16="http://schemas.microsoft.com/office/drawing/2014/main" id="{A628B94A-824D-1F90-7013-411BA7349157}"/>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990" name="Rectangle 27">
            <a:extLst>
              <a:ext uri="{FF2B5EF4-FFF2-40B4-BE49-F238E27FC236}">
                <a16:creationId xmlns:a16="http://schemas.microsoft.com/office/drawing/2014/main" id="{4DDF6946-CF60-E0FB-18A0-2F0972C09C56}"/>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64</xdr:row>
      <xdr:rowOff>0</xdr:rowOff>
    </xdr:from>
    <xdr:to>
      <xdr:col>10</xdr:col>
      <xdr:colOff>0</xdr:colOff>
      <xdr:row>66</xdr:row>
      <xdr:rowOff>0</xdr:rowOff>
    </xdr:to>
    <xdr:grpSp>
      <xdr:nvGrpSpPr>
        <xdr:cNvPr id="11991" name="グループ化 3">
          <a:extLst>
            <a:ext uri="{FF2B5EF4-FFF2-40B4-BE49-F238E27FC236}">
              <a16:creationId xmlns:a16="http://schemas.microsoft.com/office/drawing/2014/main" id="{C3DCAEAB-ED5F-4A31-B7B2-93A8F58A37CA}"/>
            </a:ext>
          </a:extLst>
        </xdr:cNvPr>
        <xdr:cNvGrpSpPr>
          <a:grpSpLocks/>
        </xdr:cNvGrpSpPr>
      </xdr:nvGrpSpPr>
      <xdr:grpSpPr bwMode="auto">
        <a:xfrm>
          <a:off x="6152029" y="14791765"/>
          <a:ext cx="862853" cy="403411"/>
          <a:chOff x="6029325" y="1019175"/>
          <a:chExt cx="857250" cy="409575"/>
        </a:xfrm>
      </xdr:grpSpPr>
      <xdr:sp macro="" textlink="">
        <xdr:nvSpPr>
          <xdr:cNvPr id="11992" name="Rectangle 28">
            <a:extLst>
              <a:ext uri="{FF2B5EF4-FFF2-40B4-BE49-F238E27FC236}">
                <a16:creationId xmlns:a16="http://schemas.microsoft.com/office/drawing/2014/main" id="{E8A84EA8-CCD1-FCC3-69F2-4B57A806A6A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993" name="Rectangle 29">
            <a:extLst>
              <a:ext uri="{FF2B5EF4-FFF2-40B4-BE49-F238E27FC236}">
                <a16:creationId xmlns:a16="http://schemas.microsoft.com/office/drawing/2014/main" id="{C947E247-0FF3-989F-E26E-68F0F05A7E9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994" name="Rectangle 29">
            <a:extLst>
              <a:ext uri="{FF2B5EF4-FFF2-40B4-BE49-F238E27FC236}">
                <a16:creationId xmlns:a16="http://schemas.microsoft.com/office/drawing/2014/main" id="{1C843E36-F8D8-BE77-5ACB-355B657E6E3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94</xdr:row>
      <xdr:rowOff>0</xdr:rowOff>
    </xdr:from>
    <xdr:to>
      <xdr:col>7</xdr:col>
      <xdr:colOff>676275</xdr:colOff>
      <xdr:row>96</xdr:row>
      <xdr:rowOff>0</xdr:rowOff>
    </xdr:to>
    <xdr:grpSp>
      <xdr:nvGrpSpPr>
        <xdr:cNvPr id="11995" name="グループ化 4">
          <a:extLst>
            <a:ext uri="{FF2B5EF4-FFF2-40B4-BE49-F238E27FC236}">
              <a16:creationId xmlns:a16="http://schemas.microsoft.com/office/drawing/2014/main" id="{2DCC9B4B-02A0-4436-9462-6A8DF98AD55B}"/>
            </a:ext>
          </a:extLst>
        </xdr:cNvPr>
        <xdr:cNvGrpSpPr>
          <a:grpSpLocks/>
        </xdr:cNvGrpSpPr>
      </xdr:nvGrpSpPr>
      <xdr:grpSpPr bwMode="auto">
        <a:xfrm>
          <a:off x="4101353" y="21582529"/>
          <a:ext cx="1359834" cy="403412"/>
          <a:chOff x="3981450" y="1019175"/>
          <a:chExt cx="1428750" cy="409575"/>
        </a:xfrm>
      </xdr:grpSpPr>
      <xdr:sp macro="" textlink="">
        <xdr:nvSpPr>
          <xdr:cNvPr id="11996" name="Rectangle 23">
            <a:extLst>
              <a:ext uri="{FF2B5EF4-FFF2-40B4-BE49-F238E27FC236}">
                <a16:creationId xmlns:a16="http://schemas.microsoft.com/office/drawing/2014/main" id="{33173042-8F7F-F6A1-76A9-1AF00A2301FD}"/>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997" name="Rectangle 24">
            <a:extLst>
              <a:ext uri="{FF2B5EF4-FFF2-40B4-BE49-F238E27FC236}">
                <a16:creationId xmlns:a16="http://schemas.microsoft.com/office/drawing/2014/main" id="{5E8D5796-D241-1352-D33C-BED8736DCA7E}"/>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998" name="Rectangle 25">
            <a:extLst>
              <a:ext uri="{FF2B5EF4-FFF2-40B4-BE49-F238E27FC236}">
                <a16:creationId xmlns:a16="http://schemas.microsoft.com/office/drawing/2014/main" id="{92914BCC-0124-00FE-6C19-EFC02F2C95EF}"/>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999" name="Rectangle 26">
            <a:extLst>
              <a:ext uri="{FF2B5EF4-FFF2-40B4-BE49-F238E27FC236}">
                <a16:creationId xmlns:a16="http://schemas.microsoft.com/office/drawing/2014/main" id="{48C29498-73CA-8839-B2E0-8E489CCD5C85}"/>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00" name="Rectangle 27">
            <a:extLst>
              <a:ext uri="{FF2B5EF4-FFF2-40B4-BE49-F238E27FC236}">
                <a16:creationId xmlns:a16="http://schemas.microsoft.com/office/drawing/2014/main" id="{DDC43157-AEDB-D94F-2215-3D442D4AF4F2}"/>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2001" name="グループ化 3">
          <a:extLst>
            <a:ext uri="{FF2B5EF4-FFF2-40B4-BE49-F238E27FC236}">
              <a16:creationId xmlns:a16="http://schemas.microsoft.com/office/drawing/2014/main" id="{95DDEAD0-3D63-454A-A29A-A40098CB77C1}"/>
            </a:ext>
          </a:extLst>
        </xdr:cNvPr>
        <xdr:cNvGrpSpPr>
          <a:grpSpLocks/>
        </xdr:cNvGrpSpPr>
      </xdr:nvGrpSpPr>
      <xdr:grpSpPr bwMode="auto">
        <a:xfrm>
          <a:off x="6152029" y="21582529"/>
          <a:ext cx="862853" cy="403412"/>
          <a:chOff x="6029325" y="1019175"/>
          <a:chExt cx="857250" cy="409575"/>
        </a:xfrm>
      </xdr:grpSpPr>
      <xdr:sp macro="" textlink="">
        <xdr:nvSpPr>
          <xdr:cNvPr id="12002" name="Rectangle 28">
            <a:extLst>
              <a:ext uri="{FF2B5EF4-FFF2-40B4-BE49-F238E27FC236}">
                <a16:creationId xmlns:a16="http://schemas.microsoft.com/office/drawing/2014/main" id="{5F3F9B38-3683-BF59-FE0A-0888956B0B3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03" name="Rectangle 29">
            <a:extLst>
              <a:ext uri="{FF2B5EF4-FFF2-40B4-BE49-F238E27FC236}">
                <a16:creationId xmlns:a16="http://schemas.microsoft.com/office/drawing/2014/main" id="{73B6B198-B8D4-70E7-B7CC-EE2C59DBDB7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04" name="Rectangle 29">
            <a:extLst>
              <a:ext uri="{FF2B5EF4-FFF2-40B4-BE49-F238E27FC236}">
                <a16:creationId xmlns:a16="http://schemas.microsoft.com/office/drawing/2014/main" id="{886B342D-2712-4C3B-9803-BCD8685FE98D}"/>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7</xdr:col>
      <xdr:colOff>676275</xdr:colOff>
      <xdr:row>126</xdr:row>
      <xdr:rowOff>0</xdr:rowOff>
    </xdr:to>
    <xdr:grpSp>
      <xdr:nvGrpSpPr>
        <xdr:cNvPr id="12005" name="グループ化 4">
          <a:extLst>
            <a:ext uri="{FF2B5EF4-FFF2-40B4-BE49-F238E27FC236}">
              <a16:creationId xmlns:a16="http://schemas.microsoft.com/office/drawing/2014/main" id="{70855E20-750F-42EC-B2A9-63297B5F9C68}"/>
            </a:ext>
          </a:extLst>
        </xdr:cNvPr>
        <xdr:cNvGrpSpPr>
          <a:grpSpLocks/>
        </xdr:cNvGrpSpPr>
      </xdr:nvGrpSpPr>
      <xdr:grpSpPr bwMode="auto">
        <a:xfrm>
          <a:off x="4101353" y="28373294"/>
          <a:ext cx="1359834" cy="403412"/>
          <a:chOff x="3981450" y="1019175"/>
          <a:chExt cx="1428750" cy="409575"/>
        </a:xfrm>
      </xdr:grpSpPr>
      <xdr:sp macro="" textlink="">
        <xdr:nvSpPr>
          <xdr:cNvPr id="12006" name="Rectangle 23">
            <a:extLst>
              <a:ext uri="{FF2B5EF4-FFF2-40B4-BE49-F238E27FC236}">
                <a16:creationId xmlns:a16="http://schemas.microsoft.com/office/drawing/2014/main" id="{4BF72917-722C-2397-880C-AFE029DEF47A}"/>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07" name="Rectangle 24">
            <a:extLst>
              <a:ext uri="{FF2B5EF4-FFF2-40B4-BE49-F238E27FC236}">
                <a16:creationId xmlns:a16="http://schemas.microsoft.com/office/drawing/2014/main" id="{9F927EDC-A1BB-97A8-3104-026B9AC2B392}"/>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08" name="Rectangle 25">
            <a:extLst>
              <a:ext uri="{FF2B5EF4-FFF2-40B4-BE49-F238E27FC236}">
                <a16:creationId xmlns:a16="http://schemas.microsoft.com/office/drawing/2014/main" id="{87A14D7C-434A-DA5E-6DE7-FFE049E2435E}"/>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09" name="Rectangle 26">
            <a:extLst>
              <a:ext uri="{FF2B5EF4-FFF2-40B4-BE49-F238E27FC236}">
                <a16:creationId xmlns:a16="http://schemas.microsoft.com/office/drawing/2014/main" id="{ADDFD2AD-2FDF-4685-932B-98936F0D34A8}"/>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10" name="Rectangle 27">
            <a:extLst>
              <a:ext uri="{FF2B5EF4-FFF2-40B4-BE49-F238E27FC236}">
                <a16:creationId xmlns:a16="http://schemas.microsoft.com/office/drawing/2014/main" id="{73545B9A-B36F-2937-2293-8182EE57B2A2}"/>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2011" name="グループ化 3">
          <a:extLst>
            <a:ext uri="{FF2B5EF4-FFF2-40B4-BE49-F238E27FC236}">
              <a16:creationId xmlns:a16="http://schemas.microsoft.com/office/drawing/2014/main" id="{4FC1DE5E-575B-4AD7-8F02-572F5BB3FB5F}"/>
            </a:ext>
          </a:extLst>
        </xdr:cNvPr>
        <xdr:cNvGrpSpPr>
          <a:grpSpLocks/>
        </xdr:cNvGrpSpPr>
      </xdr:nvGrpSpPr>
      <xdr:grpSpPr bwMode="auto">
        <a:xfrm>
          <a:off x="6152029" y="28373294"/>
          <a:ext cx="862853" cy="403412"/>
          <a:chOff x="6029325" y="1019175"/>
          <a:chExt cx="857250" cy="409575"/>
        </a:xfrm>
      </xdr:grpSpPr>
      <xdr:sp macro="" textlink="">
        <xdr:nvSpPr>
          <xdr:cNvPr id="12012" name="Rectangle 28">
            <a:extLst>
              <a:ext uri="{FF2B5EF4-FFF2-40B4-BE49-F238E27FC236}">
                <a16:creationId xmlns:a16="http://schemas.microsoft.com/office/drawing/2014/main" id="{FC5600CC-7207-013D-0E02-98B5589F1F5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13" name="Rectangle 29">
            <a:extLst>
              <a:ext uri="{FF2B5EF4-FFF2-40B4-BE49-F238E27FC236}">
                <a16:creationId xmlns:a16="http://schemas.microsoft.com/office/drawing/2014/main" id="{4886DEC8-014E-D47E-BAE1-5B3BACFBADFC}"/>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14" name="Rectangle 29">
            <a:extLst>
              <a:ext uri="{FF2B5EF4-FFF2-40B4-BE49-F238E27FC236}">
                <a16:creationId xmlns:a16="http://schemas.microsoft.com/office/drawing/2014/main" id="{62659835-BD2E-1A83-C38D-E5D84A6DB05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7</xdr:col>
      <xdr:colOff>676275</xdr:colOff>
      <xdr:row>156</xdr:row>
      <xdr:rowOff>0</xdr:rowOff>
    </xdr:to>
    <xdr:grpSp>
      <xdr:nvGrpSpPr>
        <xdr:cNvPr id="12015" name="グループ化 4">
          <a:extLst>
            <a:ext uri="{FF2B5EF4-FFF2-40B4-BE49-F238E27FC236}">
              <a16:creationId xmlns:a16="http://schemas.microsoft.com/office/drawing/2014/main" id="{3B3D3322-5390-476A-9AD0-1FF24BE3B72A}"/>
            </a:ext>
          </a:extLst>
        </xdr:cNvPr>
        <xdr:cNvGrpSpPr>
          <a:grpSpLocks/>
        </xdr:cNvGrpSpPr>
      </xdr:nvGrpSpPr>
      <xdr:grpSpPr bwMode="auto">
        <a:xfrm>
          <a:off x="4101353" y="35164059"/>
          <a:ext cx="1359834" cy="403412"/>
          <a:chOff x="3981450" y="1019175"/>
          <a:chExt cx="1428750" cy="409575"/>
        </a:xfrm>
      </xdr:grpSpPr>
      <xdr:sp macro="" textlink="">
        <xdr:nvSpPr>
          <xdr:cNvPr id="12016" name="Rectangle 23">
            <a:extLst>
              <a:ext uri="{FF2B5EF4-FFF2-40B4-BE49-F238E27FC236}">
                <a16:creationId xmlns:a16="http://schemas.microsoft.com/office/drawing/2014/main" id="{70EAE38D-EC53-82FE-84CF-4748C3B88672}"/>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17" name="Rectangle 24">
            <a:extLst>
              <a:ext uri="{FF2B5EF4-FFF2-40B4-BE49-F238E27FC236}">
                <a16:creationId xmlns:a16="http://schemas.microsoft.com/office/drawing/2014/main" id="{A026AD7C-4698-66C4-FC27-E1A981FBA05C}"/>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18" name="Rectangle 25">
            <a:extLst>
              <a:ext uri="{FF2B5EF4-FFF2-40B4-BE49-F238E27FC236}">
                <a16:creationId xmlns:a16="http://schemas.microsoft.com/office/drawing/2014/main" id="{ADF7561B-406B-9217-8622-C217ADED8708}"/>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19" name="Rectangle 26">
            <a:extLst>
              <a:ext uri="{FF2B5EF4-FFF2-40B4-BE49-F238E27FC236}">
                <a16:creationId xmlns:a16="http://schemas.microsoft.com/office/drawing/2014/main" id="{1B28BD82-552B-0739-6679-8C1BE4A69984}"/>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20" name="Rectangle 27">
            <a:extLst>
              <a:ext uri="{FF2B5EF4-FFF2-40B4-BE49-F238E27FC236}">
                <a16:creationId xmlns:a16="http://schemas.microsoft.com/office/drawing/2014/main" id="{B0D3BC92-04A7-6220-EBBF-4A109EAC37E0}"/>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2021" name="グループ化 3">
          <a:extLst>
            <a:ext uri="{FF2B5EF4-FFF2-40B4-BE49-F238E27FC236}">
              <a16:creationId xmlns:a16="http://schemas.microsoft.com/office/drawing/2014/main" id="{3EB3FE54-BA21-4230-BF44-5248059610C3}"/>
            </a:ext>
          </a:extLst>
        </xdr:cNvPr>
        <xdr:cNvGrpSpPr>
          <a:grpSpLocks/>
        </xdr:cNvGrpSpPr>
      </xdr:nvGrpSpPr>
      <xdr:grpSpPr bwMode="auto">
        <a:xfrm>
          <a:off x="6152029" y="35164059"/>
          <a:ext cx="862853" cy="403412"/>
          <a:chOff x="6029325" y="1019175"/>
          <a:chExt cx="857250" cy="409575"/>
        </a:xfrm>
      </xdr:grpSpPr>
      <xdr:sp macro="" textlink="">
        <xdr:nvSpPr>
          <xdr:cNvPr id="12022" name="Rectangle 28">
            <a:extLst>
              <a:ext uri="{FF2B5EF4-FFF2-40B4-BE49-F238E27FC236}">
                <a16:creationId xmlns:a16="http://schemas.microsoft.com/office/drawing/2014/main" id="{A9CF5BE1-3039-737A-418A-D01A882BD10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23" name="Rectangle 29">
            <a:extLst>
              <a:ext uri="{FF2B5EF4-FFF2-40B4-BE49-F238E27FC236}">
                <a16:creationId xmlns:a16="http://schemas.microsoft.com/office/drawing/2014/main" id="{462C8C21-3943-3765-3F56-8192E54415A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24" name="Rectangle 29">
            <a:extLst>
              <a:ext uri="{FF2B5EF4-FFF2-40B4-BE49-F238E27FC236}">
                <a16:creationId xmlns:a16="http://schemas.microsoft.com/office/drawing/2014/main" id="{C4C979F8-9892-1530-D586-D848494EDCAD}"/>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7</xdr:col>
      <xdr:colOff>676275</xdr:colOff>
      <xdr:row>186</xdr:row>
      <xdr:rowOff>0</xdr:rowOff>
    </xdr:to>
    <xdr:grpSp>
      <xdr:nvGrpSpPr>
        <xdr:cNvPr id="12025" name="グループ化 4">
          <a:extLst>
            <a:ext uri="{FF2B5EF4-FFF2-40B4-BE49-F238E27FC236}">
              <a16:creationId xmlns:a16="http://schemas.microsoft.com/office/drawing/2014/main" id="{CCD23133-86BD-4A3E-A009-3D06CA6B21B4}"/>
            </a:ext>
          </a:extLst>
        </xdr:cNvPr>
        <xdr:cNvGrpSpPr>
          <a:grpSpLocks/>
        </xdr:cNvGrpSpPr>
      </xdr:nvGrpSpPr>
      <xdr:grpSpPr bwMode="auto">
        <a:xfrm>
          <a:off x="4101353" y="41954824"/>
          <a:ext cx="1359834" cy="403411"/>
          <a:chOff x="3981450" y="1019175"/>
          <a:chExt cx="1428750" cy="409575"/>
        </a:xfrm>
      </xdr:grpSpPr>
      <xdr:sp macro="" textlink="">
        <xdr:nvSpPr>
          <xdr:cNvPr id="12026" name="Rectangle 23">
            <a:extLst>
              <a:ext uri="{FF2B5EF4-FFF2-40B4-BE49-F238E27FC236}">
                <a16:creationId xmlns:a16="http://schemas.microsoft.com/office/drawing/2014/main" id="{61397739-C3C5-56A8-5096-0B2E1C8BED14}"/>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27" name="Rectangle 24">
            <a:extLst>
              <a:ext uri="{FF2B5EF4-FFF2-40B4-BE49-F238E27FC236}">
                <a16:creationId xmlns:a16="http://schemas.microsoft.com/office/drawing/2014/main" id="{5A8B317C-AC18-BE1A-D3A2-188C7D2F438B}"/>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28" name="Rectangle 25">
            <a:extLst>
              <a:ext uri="{FF2B5EF4-FFF2-40B4-BE49-F238E27FC236}">
                <a16:creationId xmlns:a16="http://schemas.microsoft.com/office/drawing/2014/main" id="{28969B1C-D3A3-0344-AB78-89BCB23BAC4D}"/>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29" name="Rectangle 26">
            <a:extLst>
              <a:ext uri="{FF2B5EF4-FFF2-40B4-BE49-F238E27FC236}">
                <a16:creationId xmlns:a16="http://schemas.microsoft.com/office/drawing/2014/main" id="{D4A1BB41-E753-E5F3-58D4-6E394E0E4402}"/>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30" name="Rectangle 27">
            <a:extLst>
              <a:ext uri="{FF2B5EF4-FFF2-40B4-BE49-F238E27FC236}">
                <a16:creationId xmlns:a16="http://schemas.microsoft.com/office/drawing/2014/main" id="{685181A3-69D9-2F56-D5A9-06F35BF196E6}"/>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2031" name="グループ化 3">
          <a:extLst>
            <a:ext uri="{FF2B5EF4-FFF2-40B4-BE49-F238E27FC236}">
              <a16:creationId xmlns:a16="http://schemas.microsoft.com/office/drawing/2014/main" id="{3EBA68EF-0C10-4D02-8223-98A47EBF0E02}"/>
            </a:ext>
          </a:extLst>
        </xdr:cNvPr>
        <xdr:cNvGrpSpPr>
          <a:grpSpLocks/>
        </xdr:cNvGrpSpPr>
      </xdr:nvGrpSpPr>
      <xdr:grpSpPr bwMode="auto">
        <a:xfrm>
          <a:off x="6152029" y="41954824"/>
          <a:ext cx="862853" cy="403411"/>
          <a:chOff x="6029325" y="1019175"/>
          <a:chExt cx="857250" cy="409575"/>
        </a:xfrm>
      </xdr:grpSpPr>
      <xdr:sp macro="" textlink="">
        <xdr:nvSpPr>
          <xdr:cNvPr id="12032" name="Rectangle 28">
            <a:extLst>
              <a:ext uri="{FF2B5EF4-FFF2-40B4-BE49-F238E27FC236}">
                <a16:creationId xmlns:a16="http://schemas.microsoft.com/office/drawing/2014/main" id="{7CAFE5CF-99A1-451A-A523-97086E22B57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33" name="Rectangle 29">
            <a:extLst>
              <a:ext uri="{FF2B5EF4-FFF2-40B4-BE49-F238E27FC236}">
                <a16:creationId xmlns:a16="http://schemas.microsoft.com/office/drawing/2014/main" id="{50431AF1-D72F-CF68-8905-CA1239687AF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34" name="Rectangle 29">
            <a:extLst>
              <a:ext uri="{FF2B5EF4-FFF2-40B4-BE49-F238E27FC236}">
                <a16:creationId xmlns:a16="http://schemas.microsoft.com/office/drawing/2014/main" id="{B65119B8-F9F2-858C-1B1F-A1B2C35888C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214</xdr:row>
      <xdr:rowOff>0</xdr:rowOff>
    </xdr:from>
    <xdr:to>
      <xdr:col>7</xdr:col>
      <xdr:colOff>676275</xdr:colOff>
      <xdr:row>216</xdr:row>
      <xdr:rowOff>0</xdr:rowOff>
    </xdr:to>
    <xdr:grpSp>
      <xdr:nvGrpSpPr>
        <xdr:cNvPr id="12035" name="グループ化 4">
          <a:extLst>
            <a:ext uri="{FF2B5EF4-FFF2-40B4-BE49-F238E27FC236}">
              <a16:creationId xmlns:a16="http://schemas.microsoft.com/office/drawing/2014/main" id="{91974EEB-A44A-4447-AB06-FE0B32DD2B64}"/>
            </a:ext>
          </a:extLst>
        </xdr:cNvPr>
        <xdr:cNvGrpSpPr>
          <a:grpSpLocks/>
        </xdr:cNvGrpSpPr>
      </xdr:nvGrpSpPr>
      <xdr:grpSpPr bwMode="auto">
        <a:xfrm>
          <a:off x="4101353" y="48745588"/>
          <a:ext cx="1359834" cy="403412"/>
          <a:chOff x="3981450" y="1019175"/>
          <a:chExt cx="1428750" cy="409575"/>
        </a:xfrm>
      </xdr:grpSpPr>
      <xdr:sp macro="" textlink="">
        <xdr:nvSpPr>
          <xdr:cNvPr id="12036" name="Rectangle 23">
            <a:extLst>
              <a:ext uri="{FF2B5EF4-FFF2-40B4-BE49-F238E27FC236}">
                <a16:creationId xmlns:a16="http://schemas.microsoft.com/office/drawing/2014/main" id="{33DB31A4-9277-4DE6-F59C-BD96589E57FD}"/>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37" name="Rectangle 24">
            <a:extLst>
              <a:ext uri="{FF2B5EF4-FFF2-40B4-BE49-F238E27FC236}">
                <a16:creationId xmlns:a16="http://schemas.microsoft.com/office/drawing/2014/main" id="{45B19140-EC7A-D5A1-B369-36789495EF6B}"/>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38" name="Rectangle 25">
            <a:extLst>
              <a:ext uri="{FF2B5EF4-FFF2-40B4-BE49-F238E27FC236}">
                <a16:creationId xmlns:a16="http://schemas.microsoft.com/office/drawing/2014/main" id="{B1A084FB-D7FC-145E-9984-8B225686F863}"/>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39" name="Rectangle 26">
            <a:extLst>
              <a:ext uri="{FF2B5EF4-FFF2-40B4-BE49-F238E27FC236}">
                <a16:creationId xmlns:a16="http://schemas.microsoft.com/office/drawing/2014/main" id="{668B9151-8D84-7887-5E54-A9EF97580F59}"/>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40" name="Rectangle 27">
            <a:extLst>
              <a:ext uri="{FF2B5EF4-FFF2-40B4-BE49-F238E27FC236}">
                <a16:creationId xmlns:a16="http://schemas.microsoft.com/office/drawing/2014/main" id="{58582096-1026-DD3C-EC3E-DBE10FDABFFF}"/>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214</xdr:row>
      <xdr:rowOff>0</xdr:rowOff>
    </xdr:from>
    <xdr:to>
      <xdr:col>10</xdr:col>
      <xdr:colOff>0</xdr:colOff>
      <xdr:row>216</xdr:row>
      <xdr:rowOff>0</xdr:rowOff>
    </xdr:to>
    <xdr:grpSp>
      <xdr:nvGrpSpPr>
        <xdr:cNvPr id="12041" name="グループ化 3">
          <a:extLst>
            <a:ext uri="{FF2B5EF4-FFF2-40B4-BE49-F238E27FC236}">
              <a16:creationId xmlns:a16="http://schemas.microsoft.com/office/drawing/2014/main" id="{3B368046-7AB3-41BF-8A7D-F65937692310}"/>
            </a:ext>
          </a:extLst>
        </xdr:cNvPr>
        <xdr:cNvGrpSpPr>
          <a:grpSpLocks/>
        </xdr:cNvGrpSpPr>
      </xdr:nvGrpSpPr>
      <xdr:grpSpPr bwMode="auto">
        <a:xfrm>
          <a:off x="6152029" y="48745588"/>
          <a:ext cx="862853" cy="403412"/>
          <a:chOff x="6029325" y="1019175"/>
          <a:chExt cx="857250" cy="409575"/>
        </a:xfrm>
      </xdr:grpSpPr>
      <xdr:sp macro="" textlink="">
        <xdr:nvSpPr>
          <xdr:cNvPr id="12042" name="Rectangle 28">
            <a:extLst>
              <a:ext uri="{FF2B5EF4-FFF2-40B4-BE49-F238E27FC236}">
                <a16:creationId xmlns:a16="http://schemas.microsoft.com/office/drawing/2014/main" id="{B2ABF432-4694-10C0-5B34-A0B620B934F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43" name="Rectangle 29">
            <a:extLst>
              <a:ext uri="{FF2B5EF4-FFF2-40B4-BE49-F238E27FC236}">
                <a16:creationId xmlns:a16="http://schemas.microsoft.com/office/drawing/2014/main" id="{5D20BCD1-9A98-A31D-1E97-3787F246347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44" name="Rectangle 29">
            <a:extLst>
              <a:ext uri="{FF2B5EF4-FFF2-40B4-BE49-F238E27FC236}">
                <a16:creationId xmlns:a16="http://schemas.microsoft.com/office/drawing/2014/main" id="{C8A67D7C-BC8B-8A12-33B8-2BA58B673B1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244</xdr:row>
      <xdr:rowOff>0</xdr:rowOff>
    </xdr:from>
    <xdr:to>
      <xdr:col>7</xdr:col>
      <xdr:colOff>676275</xdr:colOff>
      <xdr:row>246</xdr:row>
      <xdr:rowOff>0</xdr:rowOff>
    </xdr:to>
    <xdr:grpSp>
      <xdr:nvGrpSpPr>
        <xdr:cNvPr id="12045" name="グループ化 4">
          <a:extLst>
            <a:ext uri="{FF2B5EF4-FFF2-40B4-BE49-F238E27FC236}">
              <a16:creationId xmlns:a16="http://schemas.microsoft.com/office/drawing/2014/main" id="{52491617-5BD5-4E9C-A3C2-CC8DB64BF959}"/>
            </a:ext>
          </a:extLst>
        </xdr:cNvPr>
        <xdr:cNvGrpSpPr>
          <a:grpSpLocks/>
        </xdr:cNvGrpSpPr>
      </xdr:nvGrpSpPr>
      <xdr:grpSpPr bwMode="auto">
        <a:xfrm>
          <a:off x="4101353" y="55536353"/>
          <a:ext cx="1359834" cy="403412"/>
          <a:chOff x="3981450" y="1019175"/>
          <a:chExt cx="1428750" cy="409575"/>
        </a:xfrm>
      </xdr:grpSpPr>
      <xdr:sp macro="" textlink="">
        <xdr:nvSpPr>
          <xdr:cNvPr id="12046" name="Rectangle 23">
            <a:extLst>
              <a:ext uri="{FF2B5EF4-FFF2-40B4-BE49-F238E27FC236}">
                <a16:creationId xmlns:a16="http://schemas.microsoft.com/office/drawing/2014/main" id="{EF994A3D-C353-D872-0C79-B8FFD6B9E875}"/>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47" name="Rectangle 24">
            <a:extLst>
              <a:ext uri="{FF2B5EF4-FFF2-40B4-BE49-F238E27FC236}">
                <a16:creationId xmlns:a16="http://schemas.microsoft.com/office/drawing/2014/main" id="{AE5F37A6-79E8-F365-3AE2-81896749FC8E}"/>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48" name="Rectangle 25">
            <a:extLst>
              <a:ext uri="{FF2B5EF4-FFF2-40B4-BE49-F238E27FC236}">
                <a16:creationId xmlns:a16="http://schemas.microsoft.com/office/drawing/2014/main" id="{ECC5623F-B192-0584-C381-3AF66DC3127A}"/>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49" name="Rectangle 26">
            <a:extLst>
              <a:ext uri="{FF2B5EF4-FFF2-40B4-BE49-F238E27FC236}">
                <a16:creationId xmlns:a16="http://schemas.microsoft.com/office/drawing/2014/main" id="{038A371E-AFFB-9EB8-E12B-39A4CADA92E0}"/>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50" name="Rectangle 27">
            <a:extLst>
              <a:ext uri="{FF2B5EF4-FFF2-40B4-BE49-F238E27FC236}">
                <a16:creationId xmlns:a16="http://schemas.microsoft.com/office/drawing/2014/main" id="{90501071-308D-7898-98C1-684EF0F94AC3}"/>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2051" name="グループ化 3">
          <a:extLst>
            <a:ext uri="{FF2B5EF4-FFF2-40B4-BE49-F238E27FC236}">
              <a16:creationId xmlns:a16="http://schemas.microsoft.com/office/drawing/2014/main" id="{7D5C9B69-325C-4EE3-AAA4-04317EB056DF}"/>
            </a:ext>
          </a:extLst>
        </xdr:cNvPr>
        <xdr:cNvGrpSpPr>
          <a:grpSpLocks/>
        </xdr:cNvGrpSpPr>
      </xdr:nvGrpSpPr>
      <xdr:grpSpPr bwMode="auto">
        <a:xfrm>
          <a:off x="6152029" y="55536353"/>
          <a:ext cx="862853" cy="403412"/>
          <a:chOff x="6029325" y="1019175"/>
          <a:chExt cx="857250" cy="409575"/>
        </a:xfrm>
      </xdr:grpSpPr>
      <xdr:sp macro="" textlink="">
        <xdr:nvSpPr>
          <xdr:cNvPr id="12052" name="Rectangle 28">
            <a:extLst>
              <a:ext uri="{FF2B5EF4-FFF2-40B4-BE49-F238E27FC236}">
                <a16:creationId xmlns:a16="http://schemas.microsoft.com/office/drawing/2014/main" id="{27055ED0-E5DD-7C0E-8BC9-58C3E4F3B75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53" name="Rectangle 29">
            <a:extLst>
              <a:ext uri="{FF2B5EF4-FFF2-40B4-BE49-F238E27FC236}">
                <a16:creationId xmlns:a16="http://schemas.microsoft.com/office/drawing/2014/main" id="{371990B7-A6B8-4CD2-353C-07A5266B2E1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54" name="Rectangle 29">
            <a:extLst>
              <a:ext uri="{FF2B5EF4-FFF2-40B4-BE49-F238E27FC236}">
                <a16:creationId xmlns:a16="http://schemas.microsoft.com/office/drawing/2014/main" id="{F55C3212-FE55-CCEF-D48C-9B5C518385EC}"/>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7</xdr:col>
      <xdr:colOff>676275</xdr:colOff>
      <xdr:row>276</xdr:row>
      <xdr:rowOff>0</xdr:rowOff>
    </xdr:to>
    <xdr:grpSp>
      <xdr:nvGrpSpPr>
        <xdr:cNvPr id="12055" name="グループ化 4">
          <a:extLst>
            <a:ext uri="{FF2B5EF4-FFF2-40B4-BE49-F238E27FC236}">
              <a16:creationId xmlns:a16="http://schemas.microsoft.com/office/drawing/2014/main" id="{9205AF0C-9267-497B-A08C-63518A4C2C4C}"/>
            </a:ext>
          </a:extLst>
        </xdr:cNvPr>
        <xdr:cNvGrpSpPr>
          <a:grpSpLocks/>
        </xdr:cNvGrpSpPr>
      </xdr:nvGrpSpPr>
      <xdr:grpSpPr bwMode="auto">
        <a:xfrm>
          <a:off x="4101353" y="62327118"/>
          <a:ext cx="1359834" cy="403411"/>
          <a:chOff x="3981450" y="1019175"/>
          <a:chExt cx="1428750" cy="409575"/>
        </a:xfrm>
      </xdr:grpSpPr>
      <xdr:sp macro="" textlink="">
        <xdr:nvSpPr>
          <xdr:cNvPr id="12056" name="Rectangle 23">
            <a:extLst>
              <a:ext uri="{FF2B5EF4-FFF2-40B4-BE49-F238E27FC236}">
                <a16:creationId xmlns:a16="http://schemas.microsoft.com/office/drawing/2014/main" id="{365C5361-AF01-7EEC-BE9D-8945C8D92A44}"/>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57" name="Rectangle 24">
            <a:extLst>
              <a:ext uri="{FF2B5EF4-FFF2-40B4-BE49-F238E27FC236}">
                <a16:creationId xmlns:a16="http://schemas.microsoft.com/office/drawing/2014/main" id="{AADB994C-1160-5ADE-4FA2-9080170F785E}"/>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58" name="Rectangle 25">
            <a:extLst>
              <a:ext uri="{FF2B5EF4-FFF2-40B4-BE49-F238E27FC236}">
                <a16:creationId xmlns:a16="http://schemas.microsoft.com/office/drawing/2014/main" id="{40A677CD-0B72-FA51-8137-5171BDB68145}"/>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59" name="Rectangle 26">
            <a:extLst>
              <a:ext uri="{FF2B5EF4-FFF2-40B4-BE49-F238E27FC236}">
                <a16:creationId xmlns:a16="http://schemas.microsoft.com/office/drawing/2014/main" id="{C6A05E63-3D20-8043-4393-381DB35F765D}"/>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60" name="Rectangle 27">
            <a:extLst>
              <a:ext uri="{FF2B5EF4-FFF2-40B4-BE49-F238E27FC236}">
                <a16:creationId xmlns:a16="http://schemas.microsoft.com/office/drawing/2014/main" id="{EAB8460D-9398-237D-D127-9EEB8FC55ED4}"/>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2061" name="グループ化 3">
          <a:extLst>
            <a:ext uri="{FF2B5EF4-FFF2-40B4-BE49-F238E27FC236}">
              <a16:creationId xmlns:a16="http://schemas.microsoft.com/office/drawing/2014/main" id="{18C48A82-FF96-4B2C-B20E-38D3D3FE2C07}"/>
            </a:ext>
          </a:extLst>
        </xdr:cNvPr>
        <xdr:cNvGrpSpPr>
          <a:grpSpLocks/>
        </xdr:cNvGrpSpPr>
      </xdr:nvGrpSpPr>
      <xdr:grpSpPr bwMode="auto">
        <a:xfrm>
          <a:off x="6152029" y="62327118"/>
          <a:ext cx="862853" cy="403411"/>
          <a:chOff x="6029325" y="1019175"/>
          <a:chExt cx="857250" cy="409575"/>
        </a:xfrm>
      </xdr:grpSpPr>
      <xdr:sp macro="" textlink="">
        <xdr:nvSpPr>
          <xdr:cNvPr id="12062" name="Rectangle 28">
            <a:extLst>
              <a:ext uri="{FF2B5EF4-FFF2-40B4-BE49-F238E27FC236}">
                <a16:creationId xmlns:a16="http://schemas.microsoft.com/office/drawing/2014/main" id="{6011070C-30AF-C621-A730-2D0ACE66F8B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63" name="Rectangle 29">
            <a:extLst>
              <a:ext uri="{FF2B5EF4-FFF2-40B4-BE49-F238E27FC236}">
                <a16:creationId xmlns:a16="http://schemas.microsoft.com/office/drawing/2014/main" id="{D6C01ECC-1331-E8F8-5330-D5ADEEBACFF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64" name="Rectangle 29">
            <a:extLst>
              <a:ext uri="{FF2B5EF4-FFF2-40B4-BE49-F238E27FC236}">
                <a16:creationId xmlns:a16="http://schemas.microsoft.com/office/drawing/2014/main" id="{53736F8A-FDEE-F228-FEB7-938858960A7C}"/>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7</xdr:col>
      <xdr:colOff>676275</xdr:colOff>
      <xdr:row>306</xdr:row>
      <xdr:rowOff>0</xdr:rowOff>
    </xdr:to>
    <xdr:grpSp>
      <xdr:nvGrpSpPr>
        <xdr:cNvPr id="12065" name="グループ化 4">
          <a:extLst>
            <a:ext uri="{FF2B5EF4-FFF2-40B4-BE49-F238E27FC236}">
              <a16:creationId xmlns:a16="http://schemas.microsoft.com/office/drawing/2014/main" id="{5A9F0AF1-3CD9-41B7-B98B-180AD2665C0C}"/>
            </a:ext>
          </a:extLst>
        </xdr:cNvPr>
        <xdr:cNvGrpSpPr>
          <a:grpSpLocks/>
        </xdr:cNvGrpSpPr>
      </xdr:nvGrpSpPr>
      <xdr:grpSpPr bwMode="auto">
        <a:xfrm>
          <a:off x="4101353" y="69117882"/>
          <a:ext cx="1359834" cy="403412"/>
          <a:chOff x="3981450" y="1019175"/>
          <a:chExt cx="1428750" cy="409575"/>
        </a:xfrm>
      </xdr:grpSpPr>
      <xdr:sp macro="" textlink="">
        <xdr:nvSpPr>
          <xdr:cNvPr id="12066" name="Rectangle 23">
            <a:extLst>
              <a:ext uri="{FF2B5EF4-FFF2-40B4-BE49-F238E27FC236}">
                <a16:creationId xmlns:a16="http://schemas.microsoft.com/office/drawing/2014/main" id="{1268B173-8EE7-7252-3DD1-E93EEC5FE12D}"/>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67" name="Rectangle 24">
            <a:extLst>
              <a:ext uri="{FF2B5EF4-FFF2-40B4-BE49-F238E27FC236}">
                <a16:creationId xmlns:a16="http://schemas.microsoft.com/office/drawing/2014/main" id="{61CC3A12-802B-27FC-84D7-6E1590083D81}"/>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68" name="Rectangle 25">
            <a:extLst>
              <a:ext uri="{FF2B5EF4-FFF2-40B4-BE49-F238E27FC236}">
                <a16:creationId xmlns:a16="http://schemas.microsoft.com/office/drawing/2014/main" id="{3F88E83A-4975-446B-32B9-1042EAE22D6B}"/>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69" name="Rectangle 26">
            <a:extLst>
              <a:ext uri="{FF2B5EF4-FFF2-40B4-BE49-F238E27FC236}">
                <a16:creationId xmlns:a16="http://schemas.microsoft.com/office/drawing/2014/main" id="{5CE4F062-8E10-7B7B-D53C-692A3C6E5458}"/>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70" name="Rectangle 27">
            <a:extLst>
              <a:ext uri="{FF2B5EF4-FFF2-40B4-BE49-F238E27FC236}">
                <a16:creationId xmlns:a16="http://schemas.microsoft.com/office/drawing/2014/main" id="{7440E31F-A3CE-FE9C-3C70-CC8DBE302FD0}"/>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2071" name="グループ化 3">
          <a:extLst>
            <a:ext uri="{FF2B5EF4-FFF2-40B4-BE49-F238E27FC236}">
              <a16:creationId xmlns:a16="http://schemas.microsoft.com/office/drawing/2014/main" id="{63FCDEDD-35ED-4C97-85ED-BE1737446492}"/>
            </a:ext>
          </a:extLst>
        </xdr:cNvPr>
        <xdr:cNvGrpSpPr>
          <a:grpSpLocks/>
        </xdr:cNvGrpSpPr>
      </xdr:nvGrpSpPr>
      <xdr:grpSpPr bwMode="auto">
        <a:xfrm>
          <a:off x="6152029" y="69117882"/>
          <a:ext cx="862853" cy="403412"/>
          <a:chOff x="6029325" y="1019175"/>
          <a:chExt cx="857250" cy="409575"/>
        </a:xfrm>
      </xdr:grpSpPr>
      <xdr:sp macro="" textlink="">
        <xdr:nvSpPr>
          <xdr:cNvPr id="12072" name="Rectangle 28">
            <a:extLst>
              <a:ext uri="{FF2B5EF4-FFF2-40B4-BE49-F238E27FC236}">
                <a16:creationId xmlns:a16="http://schemas.microsoft.com/office/drawing/2014/main" id="{638267A8-9D47-BB06-B7BF-64957C8EF8E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73" name="Rectangle 29">
            <a:extLst>
              <a:ext uri="{FF2B5EF4-FFF2-40B4-BE49-F238E27FC236}">
                <a16:creationId xmlns:a16="http://schemas.microsoft.com/office/drawing/2014/main" id="{CCD33D5F-9945-9BCD-E367-5618B451C26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74" name="Rectangle 29">
            <a:extLst>
              <a:ext uri="{FF2B5EF4-FFF2-40B4-BE49-F238E27FC236}">
                <a16:creationId xmlns:a16="http://schemas.microsoft.com/office/drawing/2014/main" id="{C1852587-CD16-0087-C8C8-D6ED6FCD2E3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7</xdr:col>
      <xdr:colOff>676275</xdr:colOff>
      <xdr:row>336</xdr:row>
      <xdr:rowOff>0</xdr:rowOff>
    </xdr:to>
    <xdr:grpSp>
      <xdr:nvGrpSpPr>
        <xdr:cNvPr id="12075" name="グループ化 4">
          <a:extLst>
            <a:ext uri="{FF2B5EF4-FFF2-40B4-BE49-F238E27FC236}">
              <a16:creationId xmlns:a16="http://schemas.microsoft.com/office/drawing/2014/main" id="{6A71EEAB-B3CB-4B97-8692-4E29A2AD084C}"/>
            </a:ext>
          </a:extLst>
        </xdr:cNvPr>
        <xdr:cNvGrpSpPr>
          <a:grpSpLocks/>
        </xdr:cNvGrpSpPr>
      </xdr:nvGrpSpPr>
      <xdr:grpSpPr bwMode="auto">
        <a:xfrm>
          <a:off x="4101353" y="75908647"/>
          <a:ext cx="1359834" cy="403412"/>
          <a:chOff x="3981450" y="1019175"/>
          <a:chExt cx="1428750" cy="409575"/>
        </a:xfrm>
      </xdr:grpSpPr>
      <xdr:sp macro="" textlink="">
        <xdr:nvSpPr>
          <xdr:cNvPr id="12076" name="Rectangle 23">
            <a:extLst>
              <a:ext uri="{FF2B5EF4-FFF2-40B4-BE49-F238E27FC236}">
                <a16:creationId xmlns:a16="http://schemas.microsoft.com/office/drawing/2014/main" id="{E6B5FA67-A18A-8DB3-A627-2AD04EAA8432}"/>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77" name="Rectangle 24">
            <a:extLst>
              <a:ext uri="{FF2B5EF4-FFF2-40B4-BE49-F238E27FC236}">
                <a16:creationId xmlns:a16="http://schemas.microsoft.com/office/drawing/2014/main" id="{E2F0CF72-B085-577F-BEA9-9A7DF741E91B}"/>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78" name="Rectangle 25">
            <a:extLst>
              <a:ext uri="{FF2B5EF4-FFF2-40B4-BE49-F238E27FC236}">
                <a16:creationId xmlns:a16="http://schemas.microsoft.com/office/drawing/2014/main" id="{9E5E649E-AA07-8F48-BB1F-8AF87477291D}"/>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79" name="Rectangle 26">
            <a:extLst>
              <a:ext uri="{FF2B5EF4-FFF2-40B4-BE49-F238E27FC236}">
                <a16:creationId xmlns:a16="http://schemas.microsoft.com/office/drawing/2014/main" id="{AC9EDF87-CC6F-BF09-B7DB-7C763E16FA65}"/>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80" name="Rectangle 27">
            <a:extLst>
              <a:ext uri="{FF2B5EF4-FFF2-40B4-BE49-F238E27FC236}">
                <a16:creationId xmlns:a16="http://schemas.microsoft.com/office/drawing/2014/main" id="{13300F64-E4C8-14DE-336A-E46B6C1C58D0}"/>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2081" name="グループ化 3">
          <a:extLst>
            <a:ext uri="{FF2B5EF4-FFF2-40B4-BE49-F238E27FC236}">
              <a16:creationId xmlns:a16="http://schemas.microsoft.com/office/drawing/2014/main" id="{B0EC92F3-8BB9-4567-BA89-7B398B5C40F4}"/>
            </a:ext>
          </a:extLst>
        </xdr:cNvPr>
        <xdr:cNvGrpSpPr>
          <a:grpSpLocks/>
        </xdr:cNvGrpSpPr>
      </xdr:nvGrpSpPr>
      <xdr:grpSpPr bwMode="auto">
        <a:xfrm>
          <a:off x="6152029" y="75908647"/>
          <a:ext cx="862853" cy="403412"/>
          <a:chOff x="6029325" y="1019175"/>
          <a:chExt cx="857250" cy="409575"/>
        </a:xfrm>
      </xdr:grpSpPr>
      <xdr:sp macro="" textlink="">
        <xdr:nvSpPr>
          <xdr:cNvPr id="12082" name="Rectangle 28">
            <a:extLst>
              <a:ext uri="{FF2B5EF4-FFF2-40B4-BE49-F238E27FC236}">
                <a16:creationId xmlns:a16="http://schemas.microsoft.com/office/drawing/2014/main" id="{054CFD4F-D5C5-F6CB-46AE-BC4D28E0FB7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83" name="Rectangle 29">
            <a:extLst>
              <a:ext uri="{FF2B5EF4-FFF2-40B4-BE49-F238E27FC236}">
                <a16:creationId xmlns:a16="http://schemas.microsoft.com/office/drawing/2014/main" id="{965C2069-5D1C-29D3-C020-6CC5C75C5F9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84" name="Rectangle 29">
            <a:extLst>
              <a:ext uri="{FF2B5EF4-FFF2-40B4-BE49-F238E27FC236}">
                <a16:creationId xmlns:a16="http://schemas.microsoft.com/office/drawing/2014/main" id="{90B2801C-5E04-B89C-BB94-041C2405BBC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7</xdr:col>
      <xdr:colOff>676275</xdr:colOff>
      <xdr:row>366</xdr:row>
      <xdr:rowOff>0</xdr:rowOff>
    </xdr:to>
    <xdr:grpSp>
      <xdr:nvGrpSpPr>
        <xdr:cNvPr id="12085" name="グループ化 4">
          <a:extLst>
            <a:ext uri="{FF2B5EF4-FFF2-40B4-BE49-F238E27FC236}">
              <a16:creationId xmlns:a16="http://schemas.microsoft.com/office/drawing/2014/main" id="{1F816924-DFBD-4CA5-95FE-B674AC5D4C38}"/>
            </a:ext>
          </a:extLst>
        </xdr:cNvPr>
        <xdr:cNvGrpSpPr>
          <a:grpSpLocks/>
        </xdr:cNvGrpSpPr>
      </xdr:nvGrpSpPr>
      <xdr:grpSpPr bwMode="auto">
        <a:xfrm>
          <a:off x="4101353" y="82699412"/>
          <a:ext cx="1359834" cy="403412"/>
          <a:chOff x="3981450" y="1019175"/>
          <a:chExt cx="1428750" cy="409575"/>
        </a:xfrm>
      </xdr:grpSpPr>
      <xdr:sp macro="" textlink="">
        <xdr:nvSpPr>
          <xdr:cNvPr id="12086" name="Rectangle 23">
            <a:extLst>
              <a:ext uri="{FF2B5EF4-FFF2-40B4-BE49-F238E27FC236}">
                <a16:creationId xmlns:a16="http://schemas.microsoft.com/office/drawing/2014/main" id="{4F64261E-26AF-7093-D1D9-33FB3FFC29E5}"/>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87" name="Rectangle 24">
            <a:extLst>
              <a:ext uri="{FF2B5EF4-FFF2-40B4-BE49-F238E27FC236}">
                <a16:creationId xmlns:a16="http://schemas.microsoft.com/office/drawing/2014/main" id="{81B36929-78C6-043A-D25E-1CF95D3082DA}"/>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88" name="Rectangle 25">
            <a:extLst>
              <a:ext uri="{FF2B5EF4-FFF2-40B4-BE49-F238E27FC236}">
                <a16:creationId xmlns:a16="http://schemas.microsoft.com/office/drawing/2014/main" id="{6DC142DE-EEEE-3834-0832-FA6EE66995EF}"/>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89" name="Rectangle 26">
            <a:extLst>
              <a:ext uri="{FF2B5EF4-FFF2-40B4-BE49-F238E27FC236}">
                <a16:creationId xmlns:a16="http://schemas.microsoft.com/office/drawing/2014/main" id="{EC3EB63A-B2DD-32E4-921A-CA495B461C1C}"/>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90" name="Rectangle 27">
            <a:extLst>
              <a:ext uri="{FF2B5EF4-FFF2-40B4-BE49-F238E27FC236}">
                <a16:creationId xmlns:a16="http://schemas.microsoft.com/office/drawing/2014/main" id="{906C5026-ADEB-30D3-02DE-17B1D66F73D7}"/>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2091" name="グループ化 3">
          <a:extLst>
            <a:ext uri="{FF2B5EF4-FFF2-40B4-BE49-F238E27FC236}">
              <a16:creationId xmlns:a16="http://schemas.microsoft.com/office/drawing/2014/main" id="{28656E63-262E-41C4-BB86-2B5D8E2B405B}"/>
            </a:ext>
          </a:extLst>
        </xdr:cNvPr>
        <xdr:cNvGrpSpPr>
          <a:grpSpLocks/>
        </xdr:cNvGrpSpPr>
      </xdr:nvGrpSpPr>
      <xdr:grpSpPr bwMode="auto">
        <a:xfrm>
          <a:off x="6152029" y="82699412"/>
          <a:ext cx="862853" cy="403412"/>
          <a:chOff x="6029325" y="1019175"/>
          <a:chExt cx="857250" cy="409575"/>
        </a:xfrm>
      </xdr:grpSpPr>
      <xdr:sp macro="" textlink="">
        <xdr:nvSpPr>
          <xdr:cNvPr id="12092" name="Rectangle 28">
            <a:extLst>
              <a:ext uri="{FF2B5EF4-FFF2-40B4-BE49-F238E27FC236}">
                <a16:creationId xmlns:a16="http://schemas.microsoft.com/office/drawing/2014/main" id="{D50A2B8B-56D6-1F85-C23A-7DF152AEF03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93" name="Rectangle 29">
            <a:extLst>
              <a:ext uri="{FF2B5EF4-FFF2-40B4-BE49-F238E27FC236}">
                <a16:creationId xmlns:a16="http://schemas.microsoft.com/office/drawing/2014/main" id="{30256378-EF3C-5CF0-B916-A9CADE4566E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94" name="Rectangle 29">
            <a:extLst>
              <a:ext uri="{FF2B5EF4-FFF2-40B4-BE49-F238E27FC236}">
                <a16:creationId xmlns:a16="http://schemas.microsoft.com/office/drawing/2014/main" id="{836A8FEC-8BF4-F6C2-B811-23D0DFAE18E9}"/>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7</xdr:col>
      <xdr:colOff>676275</xdr:colOff>
      <xdr:row>396</xdr:row>
      <xdr:rowOff>0</xdr:rowOff>
    </xdr:to>
    <xdr:grpSp>
      <xdr:nvGrpSpPr>
        <xdr:cNvPr id="12095" name="グループ化 4">
          <a:extLst>
            <a:ext uri="{FF2B5EF4-FFF2-40B4-BE49-F238E27FC236}">
              <a16:creationId xmlns:a16="http://schemas.microsoft.com/office/drawing/2014/main" id="{A70560EC-BD2C-4E8D-BD69-60E9FB8EF816}"/>
            </a:ext>
          </a:extLst>
        </xdr:cNvPr>
        <xdr:cNvGrpSpPr>
          <a:grpSpLocks/>
        </xdr:cNvGrpSpPr>
      </xdr:nvGrpSpPr>
      <xdr:grpSpPr bwMode="auto">
        <a:xfrm>
          <a:off x="4101353" y="89490176"/>
          <a:ext cx="1359834" cy="403412"/>
          <a:chOff x="3981450" y="1019175"/>
          <a:chExt cx="1428750" cy="409575"/>
        </a:xfrm>
      </xdr:grpSpPr>
      <xdr:sp macro="" textlink="">
        <xdr:nvSpPr>
          <xdr:cNvPr id="12096" name="Rectangle 23">
            <a:extLst>
              <a:ext uri="{FF2B5EF4-FFF2-40B4-BE49-F238E27FC236}">
                <a16:creationId xmlns:a16="http://schemas.microsoft.com/office/drawing/2014/main" id="{5F8E1D1C-83B5-4C3E-137B-118DEAC753ED}"/>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97" name="Rectangle 24">
            <a:extLst>
              <a:ext uri="{FF2B5EF4-FFF2-40B4-BE49-F238E27FC236}">
                <a16:creationId xmlns:a16="http://schemas.microsoft.com/office/drawing/2014/main" id="{B4278514-69CD-2758-B119-5EB875EEE721}"/>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98" name="Rectangle 25">
            <a:extLst>
              <a:ext uri="{FF2B5EF4-FFF2-40B4-BE49-F238E27FC236}">
                <a16:creationId xmlns:a16="http://schemas.microsoft.com/office/drawing/2014/main" id="{2D34E7B7-B9AF-B750-65CA-A23BC2BD7A7F}"/>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99" name="Rectangle 26">
            <a:extLst>
              <a:ext uri="{FF2B5EF4-FFF2-40B4-BE49-F238E27FC236}">
                <a16:creationId xmlns:a16="http://schemas.microsoft.com/office/drawing/2014/main" id="{B403ADD4-D182-4C4C-4A0D-FA7FEDF53F6F}"/>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100" name="Rectangle 27">
            <a:extLst>
              <a:ext uri="{FF2B5EF4-FFF2-40B4-BE49-F238E27FC236}">
                <a16:creationId xmlns:a16="http://schemas.microsoft.com/office/drawing/2014/main" id="{0A821880-3E56-21A5-6B39-8B303CB07C6F}"/>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2101" name="グループ化 3">
          <a:extLst>
            <a:ext uri="{FF2B5EF4-FFF2-40B4-BE49-F238E27FC236}">
              <a16:creationId xmlns:a16="http://schemas.microsoft.com/office/drawing/2014/main" id="{0D0A2467-FB28-4666-A516-CA9E7629C4D3}"/>
            </a:ext>
          </a:extLst>
        </xdr:cNvPr>
        <xdr:cNvGrpSpPr>
          <a:grpSpLocks/>
        </xdr:cNvGrpSpPr>
      </xdr:nvGrpSpPr>
      <xdr:grpSpPr bwMode="auto">
        <a:xfrm>
          <a:off x="6152029" y="89490176"/>
          <a:ext cx="862853" cy="403412"/>
          <a:chOff x="6029325" y="1019175"/>
          <a:chExt cx="857250" cy="409575"/>
        </a:xfrm>
      </xdr:grpSpPr>
      <xdr:sp macro="" textlink="">
        <xdr:nvSpPr>
          <xdr:cNvPr id="12102" name="Rectangle 28">
            <a:extLst>
              <a:ext uri="{FF2B5EF4-FFF2-40B4-BE49-F238E27FC236}">
                <a16:creationId xmlns:a16="http://schemas.microsoft.com/office/drawing/2014/main" id="{ADD88D6A-D76D-40C9-F74C-26AC403947F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103" name="Rectangle 29">
            <a:extLst>
              <a:ext uri="{FF2B5EF4-FFF2-40B4-BE49-F238E27FC236}">
                <a16:creationId xmlns:a16="http://schemas.microsoft.com/office/drawing/2014/main" id="{5BA68C14-8368-395F-4716-E74CECED30B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104" name="Rectangle 29">
            <a:extLst>
              <a:ext uri="{FF2B5EF4-FFF2-40B4-BE49-F238E27FC236}">
                <a16:creationId xmlns:a16="http://schemas.microsoft.com/office/drawing/2014/main" id="{40369EC6-35DD-AAD8-BB64-AEC76DB11E4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7</xdr:col>
      <xdr:colOff>676275</xdr:colOff>
      <xdr:row>426</xdr:row>
      <xdr:rowOff>0</xdr:rowOff>
    </xdr:to>
    <xdr:grpSp>
      <xdr:nvGrpSpPr>
        <xdr:cNvPr id="12105" name="グループ化 4">
          <a:extLst>
            <a:ext uri="{FF2B5EF4-FFF2-40B4-BE49-F238E27FC236}">
              <a16:creationId xmlns:a16="http://schemas.microsoft.com/office/drawing/2014/main" id="{94E53A64-5251-47A8-B774-7F8A98D1F513}"/>
            </a:ext>
          </a:extLst>
        </xdr:cNvPr>
        <xdr:cNvGrpSpPr>
          <a:grpSpLocks/>
        </xdr:cNvGrpSpPr>
      </xdr:nvGrpSpPr>
      <xdr:grpSpPr bwMode="auto">
        <a:xfrm>
          <a:off x="4101353" y="96280941"/>
          <a:ext cx="1359834" cy="403412"/>
          <a:chOff x="3981450" y="1019175"/>
          <a:chExt cx="1428750" cy="409575"/>
        </a:xfrm>
      </xdr:grpSpPr>
      <xdr:sp macro="" textlink="">
        <xdr:nvSpPr>
          <xdr:cNvPr id="12106" name="Rectangle 23">
            <a:extLst>
              <a:ext uri="{FF2B5EF4-FFF2-40B4-BE49-F238E27FC236}">
                <a16:creationId xmlns:a16="http://schemas.microsoft.com/office/drawing/2014/main" id="{6DCF9B7E-B753-D2B1-4A33-B020DF7333FF}"/>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107" name="Rectangle 24">
            <a:extLst>
              <a:ext uri="{FF2B5EF4-FFF2-40B4-BE49-F238E27FC236}">
                <a16:creationId xmlns:a16="http://schemas.microsoft.com/office/drawing/2014/main" id="{E64140D3-506E-AD5B-E4ED-D6E2E248C9A0}"/>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108" name="Rectangle 25">
            <a:extLst>
              <a:ext uri="{FF2B5EF4-FFF2-40B4-BE49-F238E27FC236}">
                <a16:creationId xmlns:a16="http://schemas.microsoft.com/office/drawing/2014/main" id="{55F42B77-5873-983A-DBF6-5FE92ECCA1B1}"/>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109" name="Rectangle 26">
            <a:extLst>
              <a:ext uri="{FF2B5EF4-FFF2-40B4-BE49-F238E27FC236}">
                <a16:creationId xmlns:a16="http://schemas.microsoft.com/office/drawing/2014/main" id="{114388DE-CC66-D2F8-39B7-337A4C8FE9A4}"/>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110" name="Rectangle 27">
            <a:extLst>
              <a:ext uri="{FF2B5EF4-FFF2-40B4-BE49-F238E27FC236}">
                <a16:creationId xmlns:a16="http://schemas.microsoft.com/office/drawing/2014/main" id="{929871B5-F655-2F76-C1EE-A87CD655B6D8}"/>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en-US" altLang="ja-JP"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2111" name="グループ化 3">
          <a:extLst>
            <a:ext uri="{FF2B5EF4-FFF2-40B4-BE49-F238E27FC236}">
              <a16:creationId xmlns:a16="http://schemas.microsoft.com/office/drawing/2014/main" id="{E585FCEB-025E-4670-81A9-E9298049EE1E}"/>
            </a:ext>
          </a:extLst>
        </xdr:cNvPr>
        <xdr:cNvGrpSpPr>
          <a:grpSpLocks/>
        </xdr:cNvGrpSpPr>
      </xdr:nvGrpSpPr>
      <xdr:grpSpPr bwMode="auto">
        <a:xfrm>
          <a:off x="6152029" y="96280941"/>
          <a:ext cx="862853" cy="403412"/>
          <a:chOff x="6029325" y="1019175"/>
          <a:chExt cx="857250" cy="409575"/>
        </a:xfrm>
      </xdr:grpSpPr>
      <xdr:sp macro="" textlink="">
        <xdr:nvSpPr>
          <xdr:cNvPr id="12112" name="Rectangle 28">
            <a:extLst>
              <a:ext uri="{FF2B5EF4-FFF2-40B4-BE49-F238E27FC236}">
                <a16:creationId xmlns:a16="http://schemas.microsoft.com/office/drawing/2014/main" id="{13C84FD3-52BA-D2A6-799D-1185377D1492}"/>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113" name="Rectangle 29">
            <a:extLst>
              <a:ext uri="{FF2B5EF4-FFF2-40B4-BE49-F238E27FC236}">
                <a16:creationId xmlns:a16="http://schemas.microsoft.com/office/drawing/2014/main" id="{D4C7D4A2-9C60-A7CD-BD11-2302A3C66C5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114" name="Rectangle 29">
            <a:extLst>
              <a:ext uri="{FF2B5EF4-FFF2-40B4-BE49-F238E27FC236}">
                <a16:creationId xmlns:a16="http://schemas.microsoft.com/office/drawing/2014/main" id="{0B152E2E-4383-362F-1B88-1788B51D032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4</xdr:row>
      <xdr:rowOff>0</xdr:rowOff>
    </xdr:from>
    <xdr:to>
      <xdr:col>8</xdr:col>
      <xdr:colOff>0</xdr:colOff>
      <xdr:row>6</xdr:row>
      <xdr:rowOff>0</xdr:rowOff>
    </xdr:to>
    <xdr:grpSp>
      <xdr:nvGrpSpPr>
        <xdr:cNvPr id="12433" name="グループ化 4">
          <a:extLst>
            <a:ext uri="{FF2B5EF4-FFF2-40B4-BE49-F238E27FC236}">
              <a16:creationId xmlns:a16="http://schemas.microsoft.com/office/drawing/2014/main" id="{00000000-0008-0000-0400-000091300000}"/>
            </a:ext>
          </a:extLst>
        </xdr:cNvPr>
        <xdr:cNvGrpSpPr>
          <a:grpSpLocks/>
        </xdr:cNvGrpSpPr>
      </xdr:nvGrpSpPr>
      <xdr:grpSpPr bwMode="auto">
        <a:xfrm>
          <a:off x="4101353" y="1210235"/>
          <a:ext cx="1367118" cy="403412"/>
          <a:chOff x="3981450" y="1019175"/>
          <a:chExt cx="1428750" cy="409575"/>
        </a:xfrm>
      </xdr:grpSpPr>
      <xdr:sp macro="" textlink="">
        <xdr:nvSpPr>
          <xdr:cNvPr id="11287" name="Rectangle 23">
            <a:extLst>
              <a:ext uri="{FF2B5EF4-FFF2-40B4-BE49-F238E27FC236}">
                <a16:creationId xmlns:a16="http://schemas.microsoft.com/office/drawing/2014/main" id="{00000000-0008-0000-0400-0000172C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8" name="Rectangle 24">
            <a:extLst>
              <a:ext uri="{FF2B5EF4-FFF2-40B4-BE49-F238E27FC236}">
                <a16:creationId xmlns:a16="http://schemas.microsoft.com/office/drawing/2014/main" id="{00000000-0008-0000-0400-0000182C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9" name="Rectangle 25">
            <a:extLst>
              <a:ext uri="{FF2B5EF4-FFF2-40B4-BE49-F238E27FC236}">
                <a16:creationId xmlns:a16="http://schemas.microsoft.com/office/drawing/2014/main" id="{00000000-0008-0000-0400-0000192C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0" name="Rectangle 26">
            <a:extLst>
              <a:ext uri="{FF2B5EF4-FFF2-40B4-BE49-F238E27FC236}">
                <a16:creationId xmlns:a16="http://schemas.microsoft.com/office/drawing/2014/main" id="{00000000-0008-0000-0400-00001A2C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1" name="Rectangle 27">
            <a:extLst>
              <a:ext uri="{FF2B5EF4-FFF2-40B4-BE49-F238E27FC236}">
                <a16:creationId xmlns:a16="http://schemas.microsoft.com/office/drawing/2014/main" id="{00000000-0008-0000-0400-00001B2C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xdr:row>
      <xdr:rowOff>0</xdr:rowOff>
    </xdr:from>
    <xdr:to>
      <xdr:col>10</xdr:col>
      <xdr:colOff>0</xdr:colOff>
      <xdr:row>6</xdr:row>
      <xdr:rowOff>0</xdr:rowOff>
    </xdr:to>
    <xdr:grpSp>
      <xdr:nvGrpSpPr>
        <xdr:cNvPr id="12439" name="グループ化 3">
          <a:extLst>
            <a:ext uri="{FF2B5EF4-FFF2-40B4-BE49-F238E27FC236}">
              <a16:creationId xmlns:a16="http://schemas.microsoft.com/office/drawing/2014/main" id="{00000000-0008-0000-0400-000097300000}"/>
            </a:ext>
          </a:extLst>
        </xdr:cNvPr>
        <xdr:cNvGrpSpPr>
          <a:grpSpLocks/>
        </xdr:cNvGrpSpPr>
      </xdr:nvGrpSpPr>
      <xdr:grpSpPr bwMode="auto">
        <a:xfrm>
          <a:off x="6152029" y="1210235"/>
          <a:ext cx="862853" cy="403412"/>
          <a:chOff x="6029325" y="1019175"/>
          <a:chExt cx="857250" cy="409575"/>
        </a:xfrm>
      </xdr:grpSpPr>
      <xdr:sp macro="" textlink="">
        <xdr:nvSpPr>
          <xdr:cNvPr id="11292" name="Rectangle 28">
            <a:extLst>
              <a:ext uri="{FF2B5EF4-FFF2-40B4-BE49-F238E27FC236}">
                <a16:creationId xmlns:a16="http://schemas.microsoft.com/office/drawing/2014/main" id="{00000000-0008-0000-0400-00001C2C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3" name="Rectangle 29">
            <a:extLst>
              <a:ext uri="{FF2B5EF4-FFF2-40B4-BE49-F238E27FC236}">
                <a16:creationId xmlns:a16="http://schemas.microsoft.com/office/drawing/2014/main" id="{00000000-0008-0000-0400-00001D2C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 name="Rectangle 29">
            <a:extLst>
              <a:ext uri="{FF2B5EF4-FFF2-40B4-BE49-F238E27FC236}">
                <a16:creationId xmlns:a16="http://schemas.microsoft.com/office/drawing/2014/main" id="{00000000-0008-0000-0400-000010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34</xdr:row>
      <xdr:rowOff>0</xdr:rowOff>
    </xdr:from>
    <xdr:to>
      <xdr:col>8</xdr:col>
      <xdr:colOff>0</xdr:colOff>
      <xdr:row>36</xdr:row>
      <xdr:rowOff>0</xdr:rowOff>
    </xdr:to>
    <xdr:grpSp>
      <xdr:nvGrpSpPr>
        <xdr:cNvPr id="12" name="グループ化 4">
          <a:extLst>
            <a:ext uri="{FF2B5EF4-FFF2-40B4-BE49-F238E27FC236}">
              <a16:creationId xmlns:a16="http://schemas.microsoft.com/office/drawing/2014/main" id="{00000000-0008-0000-0400-00000C000000}"/>
            </a:ext>
          </a:extLst>
        </xdr:cNvPr>
        <xdr:cNvGrpSpPr>
          <a:grpSpLocks/>
        </xdr:cNvGrpSpPr>
      </xdr:nvGrpSpPr>
      <xdr:grpSpPr bwMode="auto">
        <a:xfrm>
          <a:off x="4101353" y="8001000"/>
          <a:ext cx="1367118" cy="403412"/>
          <a:chOff x="3981450" y="1019175"/>
          <a:chExt cx="1428750" cy="409575"/>
        </a:xfrm>
      </xdr:grpSpPr>
      <xdr:sp macro="" textlink="">
        <xdr:nvSpPr>
          <xdr:cNvPr id="13" name="Rectangle 23">
            <a:extLst>
              <a:ext uri="{FF2B5EF4-FFF2-40B4-BE49-F238E27FC236}">
                <a16:creationId xmlns:a16="http://schemas.microsoft.com/office/drawing/2014/main" id="{00000000-0008-0000-0400-00000D00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 name="Rectangle 24">
            <a:extLst>
              <a:ext uri="{FF2B5EF4-FFF2-40B4-BE49-F238E27FC236}">
                <a16:creationId xmlns:a16="http://schemas.microsoft.com/office/drawing/2014/main" id="{00000000-0008-0000-0400-00000E00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 name="Rectangle 25">
            <a:extLst>
              <a:ext uri="{FF2B5EF4-FFF2-40B4-BE49-F238E27FC236}">
                <a16:creationId xmlns:a16="http://schemas.microsoft.com/office/drawing/2014/main" id="{00000000-0008-0000-0400-00000F00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7" name="Rectangle 26">
            <a:extLst>
              <a:ext uri="{FF2B5EF4-FFF2-40B4-BE49-F238E27FC236}">
                <a16:creationId xmlns:a16="http://schemas.microsoft.com/office/drawing/2014/main" id="{00000000-0008-0000-0400-00001100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8" name="Rectangle 27">
            <a:extLst>
              <a:ext uri="{FF2B5EF4-FFF2-40B4-BE49-F238E27FC236}">
                <a16:creationId xmlns:a16="http://schemas.microsoft.com/office/drawing/2014/main" id="{00000000-0008-0000-0400-00001200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34</xdr:row>
      <xdr:rowOff>0</xdr:rowOff>
    </xdr:from>
    <xdr:to>
      <xdr:col>10</xdr:col>
      <xdr:colOff>0</xdr:colOff>
      <xdr:row>36</xdr:row>
      <xdr:rowOff>0</xdr:rowOff>
    </xdr:to>
    <xdr:grpSp>
      <xdr:nvGrpSpPr>
        <xdr:cNvPr id="19" name="グループ化 3">
          <a:extLst>
            <a:ext uri="{FF2B5EF4-FFF2-40B4-BE49-F238E27FC236}">
              <a16:creationId xmlns:a16="http://schemas.microsoft.com/office/drawing/2014/main" id="{00000000-0008-0000-0400-000013000000}"/>
            </a:ext>
          </a:extLst>
        </xdr:cNvPr>
        <xdr:cNvGrpSpPr>
          <a:grpSpLocks/>
        </xdr:cNvGrpSpPr>
      </xdr:nvGrpSpPr>
      <xdr:grpSpPr bwMode="auto">
        <a:xfrm>
          <a:off x="6152029" y="8001000"/>
          <a:ext cx="862853" cy="403412"/>
          <a:chOff x="6029325" y="1019175"/>
          <a:chExt cx="857250" cy="409575"/>
        </a:xfrm>
      </xdr:grpSpPr>
      <xdr:sp macro="" textlink="">
        <xdr:nvSpPr>
          <xdr:cNvPr id="20" name="Rectangle 28">
            <a:extLst>
              <a:ext uri="{FF2B5EF4-FFF2-40B4-BE49-F238E27FC236}">
                <a16:creationId xmlns:a16="http://schemas.microsoft.com/office/drawing/2014/main" id="{00000000-0008-0000-0400-000014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1" name="Rectangle 29">
            <a:extLst>
              <a:ext uri="{FF2B5EF4-FFF2-40B4-BE49-F238E27FC236}">
                <a16:creationId xmlns:a16="http://schemas.microsoft.com/office/drawing/2014/main" id="{00000000-0008-0000-0400-000015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2" name="Rectangle 29">
            <a:extLst>
              <a:ext uri="{FF2B5EF4-FFF2-40B4-BE49-F238E27FC236}">
                <a16:creationId xmlns:a16="http://schemas.microsoft.com/office/drawing/2014/main" id="{00000000-0008-0000-0400-000016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64</xdr:row>
      <xdr:rowOff>0</xdr:rowOff>
    </xdr:from>
    <xdr:to>
      <xdr:col>8</xdr:col>
      <xdr:colOff>0</xdr:colOff>
      <xdr:row>66</xdr:row>
      <xdr:rowOff>0</xdr:rowOff>
    </xdr:to>
    <xdr:grpSp>
      <xdr:nvGrpSpPr>
        <xdr:cNvPr id="23" name="グループ化 4">
          <a:extLst>
            <a:ext uri="{FF2B5EF4-FFF2-40B4-BE49-F238E27FC236}">
              <a16:creationId xmlns:a16="http://schemas.microsoft.com/office/drawing/2014/main" id="{00000000-0008-0000-0400-000017000000}"/>
            </a:ext>
          </a:extLst>
        </xdr:cNvPr>
        <xdr:cNvGrpSpPr>
          <a:grpSpLocks/>
        </xdr:cNvGrpSpPr>
      </xdr:nvGrpSpPr>
      <xdr:grpSpPr bwMode="auto">
        <a:xfrm>
          <a:off x="4101353" y="14735735"/>
          <a:ext cx="1367118" cy="403412"/>
          <a:chOff x="3981450" y="1019175"/>
          <a:chExt cx="1428750" cy="409575"/>
        </a:xfrm>
      </xdr:grpSpPr>
      <xdr:sp macro="" textlink="">
        <xdr:nvSpPr>
          <xdr:cNvPr id="24" name="Rectangle 23">
            <a:extLst>
              <a:ext uri="{FF2B5EF4-FFF2-40B4-BE49-F238E27FC236}">
                <a16:creationId xmlns:a16="http://schemas.microsoft.com/office/drawing/2014/main" id="{00000000-0008-0000-0400-00001800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5" name="Rectangle 24">
            <a:extLst>
              <a:ext uri="{FF2B5EF4-FFF2-40B4-BE49-F238E27FC236}">
                <a16:creationId xmlns:a16="http://schemas.microsoft.com/office/drawing/2014/main" id="{00000000-0008-0000-0400-00001900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6" name="Rectangle 25">
            <a:extLst>
              <a:ext uri="{FF2B5EF4-FFF2-40B4-BE49-F238E27FC236}">
                <a16:creationId xmlns:a16="http://schemas.microsoft.com/office/drawing/2014/main" id="{00000000-0008-0000-0400-00001A00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7" name="Rectangle 26">
            <a:extLst>
              <a:ext uri="{FF2B5EF4-FFF2-40B4-BE49-F238E27FC236}">
                <a16:creationId xmlns:a16="http://schemas.microsoft.com/office/drawing/2014/main" id="{00000000-0008-0000-0400-00001B00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28" name="Rectangle 27">
            <a:extLst>
              <a:ext uri="{FF2B5EF4-FFF2-40B4-BE49-F238E27FC236}">
                <a16:creationId xmlns:a16="http://schemas.microsoft.com/office/drawing/2014/main" id="{00000000-0008-0000-0400-00001C00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64</xdr:row>
      <xdr:rowOff>0</xdr:rowOff>
    </xdr:from>
    <xdr:to>
      <xdr:col>10</xdr:col>
      <xdr:colOff>0</xdr:colOff>
      <xdr:row>66</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6152029" y="14735735"/>
          <a:ext cx="862853" cy="403412"/>
          <a:chOff x="6029325" y="1019175"/>
          <a:chExt cx="857250" cy="409575"/>
        </a:xfrm>
      </xdr:grpSpPr>
      <xdr:sp macro="" textlink="">
        <xdr:nvSpPr>
          <xdr:cNvPr id="30" name="Rectangle 28">
            <a:extLst>
              <a:ext uri="{FF2B5EF4-FFF2-40B4-BE49-F238E27FC236}">
                <a16:creationId xmlns:a16="http://schemas.microsoft.com/office/drawing/2014/main" id="{00000000-0008-0000-0400-00001E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31" name="Rectangle 29">
            <a:extLst>
              <a:ext uri="{FF2B5EF4-FFF2-40B4-BE49-F238E27FC236}">
                <a16:creationId xmlns:a16="http://schemas.microsoft.com/office/drawing/2014/main" id="{00000000-0008-0000-0400-00001F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32" name="Rectangle 29">
            <a:extLst>
              <a:ext uri="{FF2B5EF4-FFF2-40B4-BE49-F238E27FC236}">
                <a16:creationId xmlns:a16="http://schemas.microsoft.com/office/drawing/2014/main" id="{00000000-0008-0000-0400-000020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94</xdr:row>
      <xdr:rowOff>0</xdr:rowOff>
    </xdr:from>
    <xdr:to>
      <xdr:col>8</xdr:col>
      <xdr:colOff>0</xdr:colOff>
      <xdr:row>96</xdr:row>
      <xdr:rowOff>0</xdr:rowOff>
    </xdr:to>
    <xdr:grpSp>
      <xdr:nvGrpSpPr>
        <xdr:cNvPr id="33" name="グループ化 4">
          <a:extLst>
            <a:ext uri="{FF2B5EF4-FFF2-40B4-BE49-F238E27FC236}">
              <a16:creationId xmlns:a16="http://schemas.microsoft.com/office/drawing/2014/main" id="{00000000-0008-0000-0400-000021000000}"/>
            </a:ext>
          </a:extLst>
        </xdr:cNvPr>
        <xdr:cNvGrpSpPr>
          <a:grpSpLocks/>
        </xdr:cNvGrpSpPr>
      </xdr:nvGrpSpPr>
      <xdr:grpSpPr bwMode="auto">
        <a:xfrm>
          <a:off x="4101353" y="21515294"/>
          <a:ext cx="1367118" cy="403412"/>
          <a:chOff x="3981450" y="1019175"/>
          <a:chExt cx="1428750" cy="409575"/>
        </a:xfrm>
      </xdr:grpSpPr>
      <xdr:sp macro="" textlink="">
        <xdr:nvSpPr>
          <xdr:cNvPr id="34" name="Rectangle 23">
            <a:extLst>
              <a:ext uri="{FF2B5EF4-FFF2-40B4-BE49-F238E27FC236}">
                <a16:creationId xmlns:a16="http://schemas.microsoft.com/office/drawing/2014/main" id="{00000000-0008-0000-0400-00002200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35" name="Rectangle 24">
            <a:extLst>
              <a:ext uri="{FF2B5EF4-FFF2-40B4-BE49-F238E27FC236}">
                <a16:creationId xmlns:a16="http://schemas.microsoft.com/office/drawing/2014/main" id="{00000000-0008-0000-0400-00002300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36" name="Rectangle 25">
            <a:extLst>
              <a:ext uri="{FF2B5EF4-FFF2-40B4-BE49-F238E27FC236}">
                <a16:creationId xmlns:a16="http://schemas.microsoft.com/office/drawing/2014/main" id="{00000000-0008-0000-0400-00002400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37" name="Rectangle 26">
            <a:extLst>
              <a:ext uri="{FF2B5EF4-FFF2-40B4-BE49-F238E27FC236}">
                <a16:creationId xmlns:a16="http://schemas.microsoft.com/office/drawing/2014/main" id="{00000000-0008-0000-0400-00002500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38" name="Rectangle 27">
            <a:extLst>
              <a:ext uri="{FF2B5EF4-FFF2-40B4-BE49-F238E27FC236}">
                <a16:creationId xmlns:a16="http://schemas.microsoft.com/office/drawing/2014/main" id="{00000000-0008-0000-0400-00002600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39" name="グループ化 3">
          <a:extLst>
            <a:ext uri="{FF2B5EF4-FFF2-40B4-BE49-F238E27FC236}">
              <a16:creationId xmlns:a16="http://schemas.microsoft.com/office/drawing/2014/main" id="{00000000-0008-0000-0400-000027000000}"/>
            </a:ext>
          </a:extLst>
        </xdr:cNvPr>
        <xdr:cNvGrpSpPr>
          <a:grpSpLocks/>
        </xdr:cNvGrpSpPr>
      </xdr:nvGrpSpPr>
      <xdr:grpSpPr bwMode="auto">
        <a:xfrm>
          <a:off x="6152029" y="21515294"/>
          <a:ext cx="862853" cy="403412"/>
          <a:chOff x="6029325" y="1019175"/>
          <a:chExt cx="857250" cy="409575"/>
        </a:xfrm>
      </xdr:grpSpPr>
      <xdr:sp macro="" textlink="">
        <xdr:nvSpPr>
          <xdr:cNvPr id="40" name="Rectangle 28">
            <a:extLst>
              <a:ext uri="{FF2B5EF4-FFF2-40B4-BE49-F238E27FC236}">
                <a16:creationId xmlns:a16="http://schemas.microsoft.com/office/drawing/2014/main" id="{00000000-0008-0000-0400-000028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41" name="Rectangle 29">
            <a:extLst>
              <a:ext uri="{FF2B5EF4-FFF2-40B4-BE49-F238E27FC236}">
                <a16:creationId xmlns:a16="http://schemas.microsoft.com/office/drawing/2014/main" id="{00000000-0008-0000-0400-000029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42" name="Rectangle 29">
            <a:extLst>
              <a:ext uri="{FF2B5EF4-FFF2-40B4-BE49-F238E27FC236}">
                <a16:creationId xmlns:a16="http://schemas.microsoft.com/office/drawing/2014/main" id="{00000000-0008-0000-0400-00002A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43" name="グループ化 4">
          <a:extLst>
            <a:ext uri="{FF2B5EF4-FFF2-40B4-BE49-F238E27FC236}">
              <a16:creationId xmlns:a16="http://schemas.microsoft.com/office/drawing/2014/main" id="{00000000-0008-0000-0400-00002B000000}"/>
            </a:ext>
          </a:extLst>
        </xdr:cNvPr>
        <xdr:cNvGrpSpPr>
          <a:grpSpLocks/>
        </xdr:cNvGrpSpPr>
      </xdr:nvGrpSpPr>
      <xdr:grpSpPr bwMode="auto">
        <a:xfrm>
          <a:off x="4101353" y="28306059"/>
          <a:ext cx="1367118" cy="403412"/>
          <a:chOff x="3981450" y="1019175"/>
          <a:chExt cx="1428750" cy="409575"/>
        </a:xfrm>
      </xdr:grpSpPr>
      <xdr:sp macro="" textlink="">
        <xdr:nvSpPr>
          <xdr:cNvPr id="44" name="Rectangle 23">
            <a:extLst>
              <a:ext uri="{FF2B5EF4-FFF2-40B4-BE49-F238E27FC236}">
                <a16:creationId xmlns:a16="http://schemas.microsoft.com/office/drawing/2014/main" id="{00000000-0008-0000-0400-00002C00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45" name="Rectangle 24">
            <a:extLst>
              <a:ext uri="{FF2B5EF4-FFF2-40B4-BE49-F238E27FC236}">
                <a16:creationId xmlns:a16="http://schemas.microsoft.com/office/drawing/2014/main" id="{00000000-0008-0000-0400-00002D00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46" name="Rectangle 25">
            <a:extLst>
              <a:ext uri="{FF2B5EF4-FFF2-40B4-BE49-F238E27FC236}">
                <a16:creationId xmlns:a16="http://schemas.microsoft.com/office/drawing/2014/main" id="{00000000-0008-0000-0400-00002E00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47" name="Rectangle 26">
            <a:extLst>
              <a:ext uri="{FF2B5EF4-FFF2-40B4-BE49-F238E27FC236}">
                <a16:creationId xmlns:a16="http://schemas.microsoft.com/office/drawing/2014/main" id="{00000000-0008-0000-0400-00002F00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48" name="Rectangle 27">
            <a:extLst>
              <a:ext uri="{FF2B5EF4-FFF2-40B4-BE49-F238E27FC236}">
                <a16:creationId xmlns:a16="http://schemas.microsoft.com/office/drawing/2014/main" id="{00000000-0008-0000-0400-00003000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49" name="グループ化 3">
          <a:extLst>
            <a:ext uri="{FF2B5EF4-FFF2-40B4-BE49-F238E27FC236}">
              <a16:creationId xmlns:a16="http://schemas.microsoft.com/office/drawing/2014/main" id="{00000000-0008-0000-0400-000031000000}"/>
            </a:ext>
          </a:extLst>
        </xdr:cNvPr>
        <xdr:cNvGrpSpPr>
          <a:grpSpLocks/>
        </xdr:cNvGrpSpPr>
      </xdr:nvGrpSpPr>
      <xdr:grpSpPr bwMode="auto">
        <a:xfrm>
          <a:off x="6152029" y="28306059"/>
          <a:ext cx="862853" cy="403412"/>
          <a:chOff x="6029325" y="1019175"/>
          <a:chExt cx="857250" cy="409575"/>
        </a:xfrm>
      </xdr:grpSpPr>
      <xdr:sp macro="" textlink="">
        <xdr:nvSpPr>
          <xdr:cNvPr id="50" name="Rectangle 28">
            <a:extLst>
              <a:ext uri="{FF2B5EF4-FFF2-40B4-BE49-F238E27FC236}">
                <a16:creationId xmlns:a16="http://schemas.microsoft.com/office/drawing/2014/main" id="{00000000-0008-0000-0400-000032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51" name="Rectangle 29">
            <a:extLst>
              <a:ext uri="{FF2B5EF4-FFF2-40B4-BE49-F238E27FC236}">
                <a16:creationId xmlns:a16="http://schemas.microsoft.com/office/drawing/2014/main" id="{00000000-0008-0000-0400-000033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52" name="Rectangle 29">
            <a:extLst>
              <a:ext uri="{FF2B5EF4-FFF2-40B4-BE49-F238E27FC236}">
                <a16:creationId xmlns:a16="http://schemas.microsoft.com/office/drawing/2014/main" id="{00000000-0008-0000-0400-000034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53" name="グループ化 4">
          <a:extLst>
            <a:ext uri="{FF2B5EF4-FFF2-40B4-BE49-F238E27FC236}">
              <a16:creationId xmlns:a16="http://schemas.microsoft.com/office/drawing/2014/main" id="{00000000-0008-0000-0400-000035000000}"/>
            </a:ext>
          </a:extLst>
        </xdr:cNvPr>
        <xdr:cNvGrpSpPr>
          <a:grpSpLocks/>
        </xdr:cNvGrpSpPr>
      </xdr:nvGrpSpPr>
      <xdr:grpSpPr bwMode="auto">
        <a:xfrm>
          <a:off x="4101353" y="35096824"/>
          <a:ext cx="1367118" cy="403411"/>
          <a:chOff x="3981450" y="1019175"/>
          <a:chExt cx="1428750" cy="409575"/>
        </a:xfrm>
      </xdr:grpSpPr>
      <xdr:sp macro="" textlink="">
        <xdr:nvSpPr>
          <xdr:cNvPr id="54" name="Rectangle 23">
            <a:extLst>
              <a:ext uri="{FF2B5EF4-FFF2-40B4-BE49-F238E27FC236}">
                <a16:creationId xmlns:a16="http://schemas.microsoft.com/office/drawing/2014/main" id="{00000000-0008-0000-0400-00003600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55" name="Rectangle 24">
            <a:extLst>
              <a:ext uri="{FF2B5EF4-FFF2-40B4-BE49-F238E27FC236}">
                <a16:creationId xmlns:a16="http://schemas.microsoft.com/office/drawing/2014/main" id="{00000000-0008-0000-0400-00003700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56" name="Rectangle 25">
            <a:extLst>
              <a:ext uri="{FF2B5EF4-FFF2-40B4-BE49-F238E27FC236}">
                <a16:creationId xmlns:a16="http://schemas.microsoft.com/office/drawing/2014/main" id="{00000000-0008-0000-0400-00003800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57" name="Rectangle 26">
            <a:extLst>
              <a:ext uri="{FF2B5EF4-FFF2-40B4-BE49-F238E27FC236}">
                <a16:creationId xmlns:a16="http://schemas.microsoft.com/office/drawing/2014/main" id="{00000000-0008-0000-0400-00003900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58" name="Rectangle 27">
            <a:extLst>
              <a:ext uri="{FF2B5EF4-FFF2-40B4-BE49-F238E27FC236}">
                <a16:creationId xmlns:a16="http://schemas.microsoft.com/office/drawing/2014/main" id="{00000000-0008-0000-0400-00003A00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59" name="グループ化 3">
          <a:extLst>
            <a:ext uri="{FF2B5EF4-FFF2-40B4-BE49-F238E27FC236}">
              <a16:creationId xmlns:a16="http://schemas.microsoft.com/office/drawing/2014/main" id="{00000000-0008-0000-0400-00003B000000}"/>
            </a:ext>
          </a:extLst>
        </xdr:cNvPr>
        <xdr:cNvGrpSpPr>
          <a:grpSpLocks/>
        </xdr:cNvGrpSpPr>
      </xdr:nvGrpSpPr>
      <xdr:grpSpPr bwMode="auto">
        <a:xfrm>
          <a:off x="6152029" y="35096824"/>
          <a:ext cx="862853" cy="403411"/>
          <a:chOff x="6029325" y="1019175"/>
          <a:chExt cx="857250" cy="409575"/>
        </a:xfrm>
      </xdr:grpSpPr>
      <xdr:sp macro="" textlink="">
        <xdr:nvSpPr>
          <xdr:cNvPr id="60" name="Rectangle 28">
            <a:extLst>
              <a:ext uri="{FF2B5EF4-FFF2-40B4-BE49-F238E27FC236}">
                <a16:creationId xmlns:a16="http://schemas.microsoft.com/office/drawing/2014/main" id="{00000000-0008-0000-0400-00003C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61" name="Rectangle 29">
            <a:extLst>
              <a:ext uri="{FF2B5EF4-FFF2-40B4-BE49-F238E27FC236}">
                <a16:creationId xmlns:a16="http://schemas.microsoft.com/office/drawing/2014/main" id="{00000000-0008-0000-0400-00003D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62" name="Rectangle 29">
            <a:extLst>
              <a:ext uri="{FF2B5EF4-FFF2-40B4-BE49-F238E27FC236}">
                <a16:creationId xmlns:a16="http://schemas.microsoft.com/office/drawing/2014/main" id="{00000000-0008-0000-0400-00003E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63" name="グループ化 4">
          <a:extLst>
            <a:ext uri="{FF2B5EF4-FFF2-40B4-BE49-F238E27FC236}">
              <a16:creationId xmlns:a16="http://schemas.microsoft.com/office/drawing/2014/main" id="{00000000-0008-0000-0400-00003F000000}"/>
            </a:ext>
          </a:extLst>
        </xdr:cNvPr>
        <xdr:cNvGrpSpPr>
          <a:grpSpLocks/>
        </xdr:cNvGrpSpPr>
      </xdr:nvGrpSpPr>
      <xdr:grpSpPr bwMode="auto">
        <a:xfrm>
          <a:off x="4101353" y="41887588"/>
          <a:ext cx="1367118" cy="403412"/>
          <a:chOff x="3981450" y="1019175"/>
          <a:chExt cx="1428750" cy="409575"/>
        </a:xfrm>
      </xdr:grpSpPr>
      <xdr:sp macro="" textlink="">
        <xdr:nvSpPr>
          <xdr:cNvPr id="64" name="Rectangle 23">
            <a:extLst>
              <a:ext uri="{FF2B5EF4-FFF2-40B4-BE49-F238E27FC236}">
                <a16:creationId xmlns:a16="http://schemas.microsoft.com/office/drawing/2014/main" id="{00000000-0008-0000-0400-00004000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65" name="Rectangle 24">
            <a:extLst>
              <a:ext uri="{FF2B5EF4-FFF2-40B4-BE49-F238E27FC236}">
                <a16:creationId xmlns:a16="http://schemas.microsoft.com/office/drawing/2014/main" id="{00000000-0008-0000-0400-00004100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66" name="Rectangle 25">
            <a:extLst>
              <a:ext uri="{FF2B5EF4-FFF2-40B4-BE49-F238E27FC236}">
                <a16:creationId xmlns:a16="http://schemas.microsoft.com/office/drawing/2014/main" id="{00000000-0008-0000-0400-00004200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67" name="Rectangle 26">
            <a:extLst>
              <a:ext uri="{FF2B5EF4-FFF2-40B4-BE49-F238E27FC236}">
                <a16:creationId xmlns:a16="http://schemas.microsoft.com/office/drawing/2014/main" id="{00000000-0008-0000-0400-00004300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68" name="Rectangle 27">
            <a:extLst>
              <a:ext uri="{FF2B5EF4-FFF2-40B4-BE49-F238E27FC236}">
                <a16:creationId xmlns:a16="http://schemas.microsoft.com/office/drawing/2014/main" id="{00000000-0008-0000-0400-00004400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69" name="グループ化 3">
          <a:extLst>
            <a:ext uri="{FF2B5EF4-FFF2-40B4-BE49-F238E27FC236}">
              <a16:creationId xmlns:a16="http://schemas.microsoft.com/office/drawing/2014/main" id="{00000000-0008-0000-0400-000045000000}"/>
            </a:ext>
          </a:extLst>
        </xdr:cNvPr>
        <xdr:cNvGrpSpPr>
          <a:grpSpLocks/>
        </xdr:cNvGrpSpPr>
      </xdr:nvGrpSpPr>
      <xdr:grpSpPr bwMode="auto">
        <a:xfrm>
          <a:off x="6152029" y="41887588"/>
          <a:ext cx="862853" cy="403412"/>
          <a:chOff x="6029325" y="1019175"/>
          <a:chExt cx="857250" cy="409575"/>
        </a:xfrm>
      </xdr:grpSpPr>
      <xdr:sp macro="" textlink="">
        <xdr:nvSpPr>
          <xdr:cNvPr id="70" name="Rectangle 28">
            <a:extLst>
              <a:ext uri="{FF2B5EF4-FFF2-40B4-BE49-F238E27FC236}">
                <a16:creationId xmlns:a16="http://schemas.microsoft.com/office/drawing/2014/main" id="{00000000-0008-0000-0400-00004600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71" name="Rectangle 29">
            <a:extLst>
              <a:ext uri="{FF2B5EF4-FFF2-40B4-BE49-F238E27FC236}">
                <a16:creationId xmlns:a16="http://schemas.microsoft.com/office/drawing/2014/main" id="{00000000-0008-0000-0400-00004700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72" name="Rectangle 29">
            <a:extLst>
              <a:ext uri="{FF2B5EF4-FFF2-40B4-BE49-F238E27FC236}">
                <a16:creationId xmlns:a16="http://schemas.microsoft.com/office/drawing/2014/main" id="{00000000-0008-0000-0400-000048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17</xdr:col>
      <xdr:colOff>0</xdr:colOff>
      <xdr:row>7</xdr:row>
      <xdr:rowOff>0</xdr:rowOff>
    </xdr:from>
    <xdr:to>
      <xdr:col>21</xdr:col>
      <xdr:colOff>381000</xdr:colOff>
      <xdr:row>23</xdr:row>
      <xdr:rowOff>9525</xdr:rowOff>
    </xdr:to>
    <xdr:sp macro="" textlink="">
      <xdr:nvSpPr>
        <xdr:cNvPr id="2" name="正方形/長方形 1">
          <a:extLst>
            <a:ext uri="{FF2B5EF4-FFF2-40B4-BE49-F238E27FC236}">
              <a16:creationId xmlns:a16="http://schemas.microsoft.com/office/drawing/2014/main" id="{0FE60AD3-8972-44E3-AC59-CB314EC68264}"/>
            </a:ext>
          </a:extLst>
        </xdr:cNvPr>
        <xdr:cNvSpPr/>
      </xdr:nvSpPr>
      <xdr:spPr bwMode="auto">
        <a:xfrm>
          <a:off x="11658600" y="1790700"/>
          <a:ext cx="3124200" cy="326707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2000"/>
            <a:t>複数ある場合は印刷範囲を追加していってください。</a:t>
          </a:r>
          <a:endParaRPr kumimoji="1" lang="en-US" altLang="ja-JP" sz="2000"/>
        </a:p>
        <a:p>
          <a:pPr algn="l"/>
          <a:r>
            <a:rPr kumimoji="1" lang="ja-JP" altLang="en-US" sz="2000"/>
            <a:t>（下に予備のシートが何枚かあるので）</a:t>
          </a:r>
          <a:endParaRPr kumimoji="1" lang="en-US" altLang="ja-JP" sz="2000"/>
        </a:p>
        <a:p>
          <a:pPr algn="l"/>
          <a:r>
            <a:rPr kumimoji="1" lang="ja-JP" altLang="en-US" sz="2000"/>
            <a:t>↓↓</a:t>
          </a:r>
        </a:p>
      </xdr:txBody>
    </xdr:sp>
    <xdr:clientData/>
  </xdr:twoCellAnchor>
  <xdr:twoCellAnchor>
    <xdr:from>
      <xdr:col>6</xdr:col>
      <xdr:colOff>0</xdr:colOff>
      <xdr:row>34</xdr:row>
      <xdr:rowOff>0</xdr:rowOff>
    </xdr:from>
    <xdr:to>
      <xdr:col>8</xdr:col>
      <xdr:colOff>0</xdr:colOff>
      <xdr:row>36</xdr:row>
      <xdr:rowOff>0</xdr:rowOff>
    </xdr:to>
    <xdr:grpSp>
      <xdr:nvGrpSpPr>
        <xdr:cNvPr id="3" name="グループ化 4">
          <a:extLst>
            <a:ext uri="{FF2B5EF4-FFF2-40B4-BE49-F238E27FC236}">
              <a16:creationId xmlns:a16="http://schemas.microsoft.com/office/drawing/2014/main" id="{F7794D86-84C5-43AB-AE72-AB883307C9EB}"/>
            </a:ext>
          </a:extLst>
        </xdr:cNvPr>
        <xdr:cNvGrpSpPr>
          <a:grpSpLocks/>
        </xdr:cNvGrpSpPr>
      </xdr:nvGrpSpPr>
      <xdr:grpSpPr bwMode="auto">
        <a:xfrm>
          <a:off x="4101353" y="8001000"/>
          <a:ext cx="1367118" cy="403412"/>
          <a:chOff x="3981450" y="1019175"/>
          <a:chExt cx="1428750" cy="409575"/>
        </a:xfrm>
      </xdr:grpSpPr>
      <xdr:sp macro="" textlink="">
        <xdr:nvSpPr>
          <xdr:cNvPr id="4" name="Rectangle 23">
            <a:extLst>
              <a:ext uri="{FF2B5EF4-FFF2-40B4-BE49-F238E27FC236}">
                <a16:creationId xmlns:a16="http://schemas.microsoft.com/office/drawing/2014/main" id="{370FBC69-D825-FCB3-88B7-94C09EAC15A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5" name="Rectangle 24">
            <a:extLst>
              <a:ext uri="{FF2B5EF4-FFF2-40B4-BE49-F238E27FC236}">
                <a16:creationId xmlns:a16="http://schemas.microsoft.com/office/drawing/2014/main" id="{28A76392-FEA0-26C9-A4E4-91566DA793A7}"/>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6" name="Rectangle 25">
            <a:extLst>
              <a:ext uri="{FF2B5EF4-FFF2-40B4-BE49-F238E27FC236}">
                <a16:creationId xmlns:a16="http://schemas.microsoft.com/office/drawing/2014/main" id="{153F0C9E-37AC-A1C1-A006-364A9A3CB8DC}"/>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7" name="Rectangle 26">
            <a:extLst>
              <a:ext uri="{FF2B5EF4-FFF2-40B4-BE49-F238E27FC236}">
                <a16:creationId xmlns:a16="http://schemas.microsoft.com/office/drawing/2014/main" id="{A7A9C9C7-9164-3A54-3F77-C30A73749AFF}"/>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8" name="Rectangle 27">
            <a:extLst>
              <a:ext uri="{FF2B5EF4-FFF2-40B4-BE49-F238E27FC236}">
                <a16:creationId xmlns:a16="http://schemas.microsoft.com/office/drawing/2014/main" id="{620C7B03-0518-8029-73F3-C3381C1B7D5B}"/>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34</xdr:row>
      <xdr:rowOff>0</xdr:rowOff>
    </xdr:from>
    <xdr:to>
      <xdr:col>10</xdr:col>
      <xdr:colOff>0</xdr:colOff>
      <xdr:row>36</xdr:row>
      <xdr:rowOff>0</xdr:rowOff>
    </xdr:to>
    <xdr:grpSp>
      <xdr:nvGrpSpPr>
        <xdr:cNvPr id="9" name="グループ化 3">
          <a:extLst>
            <a:ext uri="{FF2B5EF4-FFF2-40B4-BE49-F238E27FC236}">
              <a16:creationId xmlns:a16="http://schemas.microsoft.com/office/drawing/2014/main" id="{D34B0B86-F61A-45C2-BAB9-8FB7DAE05220}"/>
            </a:ext>
          </a:extLst>
        </xdr:cNvPr>
        <xdr:cNvGrpSpPr>
          <a:grpSpLocks/>
        </xdr:cNvGrpSpPr>
      </xdr:nvGrpSpPr>
      <xdr:grpSpPr bwMode="auto">
        <a:xfrm>
          <a:off x="6152029" y="8001000"/>
          <a:ext cx="862853" cy="403412"/>
          <a:chOff x="6029325" y="1019175"/>
          <a:chExt cx="857250" cy="409575"/>
        </a:xfrm>
      </xdr:grpSpPr>
      <xdr:sp macro="" textlink="">
        <xdr:nvSpPr>
          <xdr:cNvPr id="10" name="Rectangle 28">
            <a:extLst>
              <a:ext uri="{FF2B5EF4-FFF2-40B4-BE49-F238E27FC236}">
                <a16:creationId xmlns:a16="http://schemas.microsoft.com/office/drawing/2014/main" id="{5EE2123E-C3C2-9194-8B71-5531DDCC273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 name="Rectangle 29">
            <a:extLst>
              <a:ext uri="{FF2B5EF4-FFF2-40B4-BE49-F238E27FC236}">
                <a16:creationId xmlns:a16="http://schemas.microsoft.com/office/drawing/2014/main" id="{F4266440-A56F-8D65-EF11-45DCBD221FF6}"/>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64" name="Rectangle 29">
            <a:extLst>
              <a:ext uri="{FF2B5EF4-FFF2-40B4-BE49-F238E27FC236}">
                <a16:creationId xmlns:a16="http://schemas.microsoft.com/office/drawing/2014/main" id="{4126308B-7F74-64CE-7169-E5DC06A4C30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64</xdr:row>
      <xdr:rowOff>0</xdr:rowOff>
    </xdr:from>
    <xdr:to>
      <xdr:col>8</xdr:col>
      <xdr:colOff>0</xdr:colOff>
      <xdr:row>66</xdr:row>
      <xdr:rowOff>0</xdr:rowOff>
    </xdr:to>
    <xdr:grpSp>
      <xdr:nvGrpSpPr>
        <xdr:cNvPr id="11285" name="グループ化 4">
          <a:extLst>
            <a:ext uri="{FF2B5EF4-FFF2-40B4-BE49-F238E27FC236}">
              <a16:creationId xmlns:a16="http://schemas.microsoft.com/office/drawing/2014/main" id="{937B5146-5A12-4005-9BB9-9CB9A6E80B8C}"/>
            </a:ext>
          </a:extLst>
        </xdr:cNvPr>
        <xdr:cNvGrpSpPr>
          <a:grpSpLocks/>
        </xdr:cNvGrpSpPr>
      </xdr:nvGrpSpPr>
      <xdr:grpSpPr bwMode="auto">
        <a:xfrm>
          <a:off x="4101353" y="14735735"/>
          <a:ext cx="1367118" cy="403412"/>
          <a:chOff x="3981450" y="1019175"/>
          <a:chExt cx="1428750" cy="409575"/>
        </a:xfrm>
      </xdr:grpSpPr>
      <xdr:sp macro="" textlink="">
        <xdr:nvSpPr>
          <xdr:cNvPr id="11286" name="Rectangle 23">
            <a:extLst>
              <a:ext uri="{FF2B5EF4-FFF2-40B4-BE49-F238E27FC236}">
                <a16:creationId xmlns:a16="http://schemas.microsoft.com/office/drawing/2014/main" id="{EF165B46-6443-BC8C-1699-445878B04A44}"/>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4" name="Rectangle 24">
            <a:extLst>
              <a:ext uri="{FF2B5EF4-FFF2-40B4-BE49-F238E27FC236}">
                <a16:creationId xmlns:a16="http://schemas.microsoft.com/office/drawing/2014/main" id="{53E9D30E-41D1-099E-F4D3-247C4979302E}"/>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5" name="Rectangle 25">
            <a:extLst>
              <a:ext uri="{FF2B5EF4-FFF2-40B4-BE49-F238E27FC236}">
                <a16:creationId xmlns:a16="http://schemas.microsoft.com/office/drawing/2014/main" id="{E746EAC0-475C-259F-D77F-D9FDD8CE58E6}"/>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6" name="Rectangle 26">
            <a:extLst>
              <a:ext uri="{FF2B5EF4-FFF2-40B4-BE49-F238E27FC236}">
                <a16:creationId xmlns:a16="http://schemas.microsoft.com/office/drawing/2014/main" id="{B525B239-5945-9C31-6AF9-E1EFF85755A6}"/>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7" name="Rectangle 27">
            <a:extLst>
              <a:ext uri="{FF2B5EF4-FFF2-40B4-BE49-F238E27FC236}">
                <a16:creationId xmlns:a16="http://schemas.microsoft.com/office/drawing/2014/main" id="{D8D8F706-D9B7-E79F-46BE-69775CE1E596}"/>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64</xdr:row>
      <xdr:rowOff>0</xdr:rowOff>
    </xdr:from>
    <xdr:to>
      <xdr:col>10</xdr:col>
      <xdr:colOff>0</xdr:colOff>
      <xdr:row>66</xdr:row>
      <xdr:rowOff>0</xdr:rowOff>
    </xdr:to>
    <xdr:grpSp>
      <xdr:nvGrpSpPr>
        <xdr:cNvPr id="11298" name="グループ化 3">
          <a:extLst>
            <a:ext uri="{FF2B5EF4-FFF2-40B4-BE49-F238E27FC236}">
              <a16:creationId xmlns:a16="http://schemas.microsoft.com/office/drawing/2014/main" id="{0AA0B7AA-8038-4E9E-9A7E-DC38DB62C28E}"/>
            </a:ext>
          </a:extLst>
        </xdr:cNvPr>
        <xdr:cNvGrpSpPr>
          <a:grpSpLocks/>
        </xdr:cNvGrpSpPr>
      </xdr:nvGrpSpPr>
      <xdr:grpSpPr bwMode="auto">
        <a:xfrm>
          <a:off x="6152029" y="14735735"/>
          <a:ext cx="862853" cy="403412"/>
          <a:chOff x="6029325" y="1019175"/>
          <a:chExt cx="857250" cy="409575"/>
        </a:xfrm>
      </xdr:grpSpPr>
      <xdr:sp macro="" textlink="">
        <xdr:nvSpPr>
          <xdr:cNvPr id="11299" name="Rectangle 28">
            <a:extLst>
              <a:ext uri="{FF2B5EF4-FFF2-40B4-BE49-F238E27FC236}">
                <a16:creationId xmlns:a16="http://schemas.microsoft.com/office/drawing/2014/main" id="{E89F99DA-9221-A2A3-6F24-D52F795E6A2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300" name="Rectangle 29">
            <a:extLst>
              <a:ext uri="{FF2B5EF4-FFF2-40B4-BE49-F238E27FC236}">
                <a16:creationId xmlns:a16="http://schemas.microsoft.com/office/drawing/2014/main" id="{8333DACA-ABE6-3C03-34FC-78D69184655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301" name="Rectangle 29">
            <a:extLst>
              <a:ext uri="{FF2B5EF4-FFF2-40B4-BE49-F238E27FC236}">
                <a16:creationId xmlns:a16="http://schemas.microsoft.com/office/drawing/2014/main" id="{E6961421-82FA-F88E-9ED2-E119245C085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64</xdr:row>
      <xdr:rowOff>0</xdr:rowOff>
    </xdr:from>
    <xdr:to>
      <xdr:col>8</xdr:col>
      <xdr:colOff>0</xdr:colOff>
      <xdr:row>66</xdr:row>
      <xdr:rowOff>0</xdr:rowOff>
    </xdr:to>
    <xdr:grpSp>
      <xdr:nvGrpSpPr>
        <xdr:cNvPr id="11302" name="グループ化 4">
          <a:extLst>
            <a:ext uri="{FF2B5EF4-FFF2-40B4-BE49-F238E27FC236}">
              <a16:creationId xmlns:a16="http://schemas.microsoft.com/office/drawing/2014/main" id="{CB857291-C918-4C53-9D7D-915E1E496019}"/>
            </a:ext>
          </a:extLst>
        </xdr:cNvPr>
        <xdr:cNvGrpSpPr>
          <a:grpSpLocks/>
        </xdr:cNvGrpSpPr>
      </xdr:nvGrpSpPr>
      <xdr:grpSpPr bwMode="auto">
        <a:xfrm>
          <a:off x="4101353" y="14735735"/>
          <a:ext cx="1367118" cy="403412"/>
          <a:chOff x="3981450" y="1019175"/>
          <a:chExt cx="1428750" cy="409575"/>
        </a:xfrm>
      </xdr:grpSpPr>
      <xdr:sp macro="" textlink="">
        <xdr:nvSpPr>
          <xdr:cNvPr id="11303" name="Rectangle 23">
            <a:extLst>
              <a:ext uri="{FF2B5EF4-FFF2-40B4-BE49-F238E27FC236}">
                <a16:creationId xmlns:a16="http://schemas.microsoft.com/office/drawing/2014/main" id="{C28E566A-4AC5-1639-3763-07D58DF643B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304" name="Rectangle 24">
            <a:extLst>
              <a:ext uri="{FF2B5EF4-FFF2-40B4-BE49-F238E27FC236}">
                <a16:creationId xmlns:a16="http://schemas.microsoft.com/office/drawing/2014/main" id="{0E34C7AC-7F3C-C67E-6B8C-7A933F00CCCA}"/>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305" name="Rectangle 25">
            <a:extLst>
              <a:ext uri="{FF2B5EF4-FFF2-40B4-BE49-F238E27FC236}">
                <a16:creationId xmlns:a16="http://schemas.microsoft.com/office/drawing/2014/main" id="{BDE605ED-6365-8263-112C-3A1074C830C3}"/>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306" name="Rectangle 26">
            <a:extLst>
              <a:ext uri="{FF2B5EF4-FFF2-40B4-BE49-F238E27FC236}">
                <a16:creationId xmlns:a16="http://schemas.microsoft.com/office/drawing/2014/main" id="{665B3E32-8318-94F8-0D06-935CE92EF79D}"/>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307" name="Rectangle 27">
            <a:extLst>
              <a:ext uri="{FF2B5EF4-FFF2-40B4-BE49-F238E27FC236}">
                <a16:creationId xmlns:a16="http://schemas.microsoft.com/office/drawing/2014/main" id="{19AD6D4E-0F3E-E5C0-971D-6DF329A3CFF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64</xdr:row>
      <xdr:rowOff>0</xdr:rowOff>
    </xdr:from>
    <xdr:to>
      <xdr:col>10</xdr:col>
      <xdr:colOff>0</xdr:colOff>
      <xdr:row>66</xdr:row>
      <xdr:rowOff>0</xdr:rowOff>
    </xdr:to>
    <xdr:grpSp>
      <xdr:nvGrpSpPr>
        <xdr:cNvPr id="11308" name="グループ化 3">
          <a:extLst>
            <a:ext uri="{FF2B5EF4-FFF2-40B4-BE49-F238E27FC236}">
              <a16:creationId xmlns:a16="http://schemas.microsoft.com/office/drawing/2014/main" id="{ED3F0ECB-D7C0-4BA9-BFB1-1594F26479F5}"/>
            </a:ext>
          </a:extLst>
        </xdr:cNvPr>
        <xdr:cNvGrpSpPr>
          <a:grpSpLocks/>
        </xdr:cNvGrpSpPr>
      </xdr:nvGrpSpPr>
      <xdr:grpSpPr bwMode="auto">
        <a:xfrm>
          <a:off x="6152029" y="14735735"/>
          <a:ext cx="862853" cy="403412"/>
          <a:chOff x="6029325" y="1019175"/>
          <a:chExt cx="857250" cy="409575"/>
        </a:xfrm>
      </xdr:grpSpPr>
      <xdr:sp macro="" textlink="">
        <xdr:nvSpPr>
          <xdr:cNvPr id="11309" name="Rectangle 28">
            <a:extLst>
              <a:ext uri="{FF2B5EF4-FFF2-40B4-BE49-F238E27FC236}">
                <a16:creationId xmlns:a16="http://schemas.microsoft.com/office/drawing/2014/main" id="{C1D42D01-EFBE-BD74-579C-070A1D4C157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310" name="Rectangle 29">
            <a:extLst>
              <a:ext uri="{FF2B5EF4-FFF2-40B4-BE49-F238E27FC236}">
                <a16:creationId xmlns:a16="http://schemas.microsoft.com/office/drawing/2014/main" id="{2EA3C68D-BCEB-891A-FBB2-4B085B1C7F7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311" name="Rectangle 29">
            <a:extLst>
              <a:ext uri="{FF2B5EF4-FFF2-40B4-BE49-F238E27FC236}">
                <a16:creationId xmlns:a16="http://schemas.microsoft.com/office/drawing/2014/main" id="{B0CFFD87-30E8-F970-ED9E-57563338334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94</xdr:row>
      <xdr:rowOff>0</xdr:rowOff>
    </xdr:from>
    <xdr:to>
      <xdr:col>8</xdr:col>
      <xdr:colOff>0</xdr:colOff>
      <xdr:row>96</xdr:row>
      <xdr:rowOff>0</xdr:rowOff>
    </xdr:to>
    <xdr:grpSp>
      <xdr:nvGrpSpPr>
        <xdr:cNvPr id="11312" name="グループ化 4">
          <a:extLst>
            <a:ext uri="{FF2B5EF4-FFF2-40B4-BE49-F238E27FC236}">
              <a16:creationId xmlns:a16="http://schemas.microsoft.com/office/drawing/2014/main" id="{8CFDF0AB-F9F9-4CD3-B422-66DC170FCF70}"/>
            </a:ext>
          </a:extLst>
        </xdr:cNvPr>
        <xdr:cNvGrpSpPr>
          <a:grpSpLocks/>
        </xdr:cNvGrpSpPr>
      </xdr:nvGrpSpPr>
      <xdr:grpSpPr bwMode="auto">
        <a:xfrm>
          <a:off x="4101353" y="21515294"/>
          <a:ext cx="1367118" cy="403412"/>
          <a:chOff x="3981450" y="1019175"/>
          <a:chExt cx="1428750" cy="409575"/>
        </a:xfrm>
      </xdr:grpSpPr>
      <xdr:sp macro="" textlink="">
        <xdr:nvSpPr>
          <xdr:cNvPr id="11313" name="Rectangle 23">
            <a:extLst>
              <a:ext uri="{FF2B5EF4-FFF2-40B4-BE49-F238E27FC236}">
                <a16:creationId xmlns:a16="http://schemas.microsoft.com/office/drawing/2014/main" id="{BA08916A-87A8-13FB-1D24-F6397C0DAB22}"/>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314" name="Rectangle 24">
            <a:extLst>
              <a:ext uri="{FF2B5EF4-FFF2-40B4-BE49-F238E27FC236}">
                <a16:creationId xmlns:a16="http://schemas.microsoft.com/office/drawing/2014/main" id="{0CFB76ED-FE1C-31B0-5BF7-EC1C7E897991}"/>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315" name="Rectangle 25">
            <a:extLst>
              <a:ext uri="{FF2B5EF4-FFF2-40B4-BE49-F238E27FC236}">
                <a16:creationId xmlns:a16="http://schemas.microsoft.com/office/drawing/2014/main" id="{0458ACA5-35B1-918C-C1FF-7CA2EFB5375A}"/>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316" name="Rectangle 26">
            <a:extLst>
              <a:ext uri="{FF2B5EF4-FFF2-40B4-BE49-F238E27FC236}">
                <a16:creationId xmlns:a16="http://schemas.microsoft.com/office/drawing/2014/main" id="{B3A566B9-DA39-B089-6DF1-237BA6432DFE}"/>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317" name="Rectangle 27">
            <a:extLst>
              <a:ext uri="{FF2B5EF4-FFF2-40B4-BE49-F238E27FC236}">
                <a16:creationId xmlns:a16="http://schemas.microsoft.com/office/drawing/2014/main" id="{85083923-5F0C-6FC0-A394-577911755846}"/>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1318" name="グループ化 3">
          <a:extLst>
            <a:ext uri="{FF2B5EF4-FFF2-40B4-BE49-F238E27FC236}">
              <a16:creationId xmlns:a16="http://schemas.microsoft.com/office/drawing/2014/main" id="{C6928C29-885E-4ADA-87A3-ADA89F00C2DA}"/>
            </a:ext>
          </a:extLst>
        </xdr:cNvPr>
        <xdr:cNvGrpSpPr>
          <a:grpSpLocks/>
        </xdr:cNvGrpSpPr>
      </xdr:nvGrpSpPr>
      <xdr:grpSpPr bwMode="auto">
        <a:xfrm>
          <a:off x="6152029" y="21515294"/>
          <a:ext cx="862853" cy="403412"/>
          <a:chOff x="6029325" y="1019175"/>
          <a:chExt cx="857250" cy="409575"/>
        </a:xfrm>
      </xdr:grpSpPr>
      <xdr:sp macro="" textlink="">
        <xdr:nvSpPr>
          <xdr:cNvPr id="11319" name="Rectangle 28">
            <a:extLst>
              <a:ext uri="{FF2B5EF4-FFF2-40B4-BE49-F238E27FC236}">
                <a16:creationId xmlns:a16="http://schemas.microsoft.com/office/drawing/2014/main" id="{4FBD0F37-6C4E-1FC0-E999-5C5F05E48B1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320" name="Rectangle 29">
            <a:extLst>
              <a:ext uri="{FF2B5EF4-FFF2-40B4-BE49-F238E27FC236}">
                <a16:creationId xmlns:a16="http://schemas.microsoft.com/office/drawing/2014/main" id="{E148FB2B-D6DC-A4B0-BA79-BAF2A59E5FD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321" name="Rectangle 29">
            <a:extLst>
              <a:ext uri="{FF2B5EF4-FFF2-40B4-BE49-F238E27FC236}">
                <a16:creationId xmlns:a16="http://schemas.microsoft.com/office/drawing/2014/main" id="{A5CC1267-4927-B08C-C26F-FDC33633198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94</xdr:row>
      <xdr:rowOff>0</xdr:rowOff>
    </xdr:from>
    <xdr:to>
      <xdr:col>8</xdr:col>
      <xdr:colOff>0</xdr:colOff>
      <xdr:row>96</xdr:row>
      <xdr:rowOff>0</xdr:rowOff>
    </xdr:to>
    <xdr:grpSp>
      <xdr:nvGrpSpPr>
        <xdr:cNvPr id="11322" name="グループ化 4">
          <a:extLst>
            <a:ext uri="{FF2B5EF4-FFF2-40B4-BE49-F238E27FC236}">
              <a16:creationId xmlns:a16="http://schemas.microsoft.com/office/drawing/2014/main" id="{6BA4EB83-876E-4FDE-97E6-B7FC1B5FCDC0}"/>
            </a:ext>
          </a:extLst>
        </xdr:cNvPr>
        <xdr:cNvGrpSpPr>
          <a:grpSpLocks/>
        </xdr:cNvGrpSpPr>
      </xdr:nvGrpSpPr>
      <xdr:grpSpPr bwMode="auto">
        <a:xfrm>
          <a:off x="4101353" y="21515294"/>
          <a:ext cx="1367118" cy="403412"/>
          <a:chOff x="3981450" y="1019175"/>
          <a:chExt cx="1428750" cy="409575"/>
        </a:xfrm>
      </xdr:grpSpPr>
      <xdr:sp macro="" textlink="">
        <xdr:nvSpPr>
          <xdr:cNvPr id="11323" name="Rectangle 23">
            <a:extLst>
              <a:ext uri="{FF2B5EF4-FFF2-40B4-BE49-F238E27FC236}">
                <a16:creationId xmlns:a16="http://schemas.microsoft.com/office/drawing/2014/main" id="{45F0EA5B-1146-9247-3F21-CA93B7B08B6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324" name="Rectangle 24">
            <a:extLst>
              <a:ext uri="{FF2B5EF4-FFF2-40B4-BE49-F238E27FC236}">
                <a16:creationId xmlns:a16="http://schemas.microsoft.com/office/drawing/2014/main" id="{AFEFA878-8225-F1E9-7C21-71F42DCFE05B}"/>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325" name="Rectangle 25">
            <a:extLst>
              <a:ext uri="{FF2B5EF4-FFF2-40B4-BE49-F238E27FC236}">
                <a16:creationId xmlns:a16="http://schemas.microsoft.com/office/drawing/2014/main" id="{7C62D255-3F9F-1C51-D6D1-CBD72CD0E723}"/>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326" name="Rectangle 26">
            <a:extLst>
              <a:ext uri="{FF2B5EF4-FFF2-40B4-BE49-F238E27FC236}">
                <a16:creationId xmlns:a16="http://schemas.microsoft.com/office/drawing/2014/main" id="{F9AF6C61-D0F2-C4F9-79B4-C534F444AB2A}"/>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327" name="Rectangle 27">
            <a:extLst>
              <a:ext uri="{FF2B5EF4-FFF2-40B4-BE49-F238E27FC236}">
                <a16:creationId xmlns:a16="http://schemas.microsoft.com/office/drawing/2014/main" id="{6ADF8EE0-BE42-7EE7-99B0-C1B438FFFB53}"/>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73" name="グループ化 3">
          <a:extLst>
            <a:ext uri="{FF2B5EF4-FFF2-40B4-BE49-F238E27FC236}">
              <a16:creationId xmlns:a16="http://schemas.microsoft.com/office/drawing/2014/main" id="{959DBF85-C989-464D-9845-97C1DF520790}"/>
            </a:ext>
          </a:extLst>
        </xdr:cNvPr>
        <xdr:cNvGrpSpPr>
          <a:grpSpLocks/>
        </xdr:cNvGrpSpPr>
      </xdr:nvGrpSpPr>
      <xdr:grpSpPr bwMode="auto">
        <a:xfrm>
          <a:off x="6152029" y="21515294"/>
          <a:ext cx="862853" cy="403412"/>
          <a:chOff x="6029325" y="1019175"/>
          <a:chExt cx="857250" cy="409575"/>
        </a:xfrm>
      </xdr:grpSpPr>
      <xdr:sp macro="" textlink="">
        <xdr:nvSpPr>
          <xdr:cNvPr id="74" name="Rectangle 28">
            <a:extLst>
              <a:ext uri="{FF2B5EF4-FFF2-40B4-BE49-F238E27FC236}">
                <a16:creationId xmlns:a16="http://schemas.microsoft.com/office/drawing/2014/main" id="{2814120B-6885-72D4-1BE1-6DB74B4FB7B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75" name="Rectangle 29">
            <a:extLst>
              <a:ext uri="{FF2B5EF4-FFF2-40B4-BE49-F238E27FC236}">
                <a16:creationId xmlns:a16="http://schemas.microsoft.com/office/drawing/2014/main" id="{45DF3C23-57BC-75BA-8DD3-E5A51CDE103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76" name="Rectangle 29">
            <a:extLst>
              <a:ext uri="{FF2B5EF4-FFF2-40B4-BE49-F238E27FC236}">
                <a16:creationId xmlns:a16="http://schemas.microsoft.com/office/drawing/2014/main" id="{A42CD6D1-7F98-0C44-B6C2-5C78E82272FD}"/>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94</xdr:row>
      <xdr:rowOff>0</xdr:rowOff>
    </xdr:from>
    <xdr:to>
      <xdr:col>8</xdr:col>
      <xdr:colOff>0</xdr:colOff>
      <xdr:row>96</xdr:row>
      <xdr:rowOff>0</xdr:rowOff>
    </xdr:to>
    <xdr:grpSp>
      <xdr:nvGrpSpPr>
        <xdr:cNvPr id="77" name="グループ化 4">
          <a:extLst>
            <a:ext uri="{FF2B5EF4-FFF2-40B4-BE49-F238E27FC236}">
              <a16:creationId xmlns:a16="http://schemas.microsoft.com/office/drawing/2014/main" id="{34886753-2C54-4F9E-BB23-7CCB6B20FC1A}"/>
            </a:ext>
          </a:extLst>
        </xdr:cNvPr>
        <xdr:cNvGrpSpPr>
          <a:grpSpLocks/>
        </xdr:cNvGrpSpPr>
      </xdr:nvGrpSpPr>
      <xdr:grpSpPr bwMode="auto">
        <a:xfrm>
          <a:off x="4101353" y="21515294"/>
          <a:ext cx="1367118" cy="403412"/>
          <a:chOff x="3981450" y="1019175"/>
          <a:chExt cx="1428750" cy="409575"/>
        </a:xfrm>
      </xdr:grpSpPr>
      <xdr:sp macro="" textlink="">
        <xdr:nvSpPr>
          <xdr:cNvPr id="78" name="Rectangle 23">
            <a:extLst>
              <a:ext uri="{FF2B5EF4-FFF2-40B4-BE49-F238E27FC236}">
                <a16:creationId xmlns:a16="http://schemas.microsoft.com/office/drawing/2014/main" id="{583389EB-C3F0-5170-34F7-52D0D8F8EF55}"/>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79" name="Rectangle 24">
            <a:extLst>
              <a:ext uri="{FF2B5EF4-FFF2-40B4-BE49-F238E27FC236}">
                <a16:creationId xmlns:a16="http://schemas.microsoft.com/office/drawing/2014/main" id="{239C72C4-161A-7BBB-B81A-A7F4E167407F}"/>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80" name="Rectangle 25">
            <a:extLst>
              <a:ext uri="{FF2B5EF4-FFF2-40B4-BE49-F238E27FC236}">
                <a16:creationId xmlns:a16="http://schemas.microsoft.com/office/drawing/2014/main" id="{AC57A256-1642-0D1F-D259-1A1C3BA100B5}"/>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81" name="Rectangle 26">
            <a:extLst>
              <a:ext uri="{FF2B5EF4-FFF2-40B4-BE49-F238E27FC236}">
                <a16:creationId xmlns:a16="http://schemas.microsoft.com/office/drawing/2014/main" id="{28BAF71D-8BD7-B380-2B9C-8B96C0DFF3E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82" name="Rectangle 27">
            <a:extLst>
              <a:ext uri="{FF2B5EF4-FFF2-40B4-BE49-F238E27FC236}">
                <a16:creationId xmlns:a16="http://schemas.microsoft.com/office/drawing/2014/main" id="{DC432BDE-EE6A-A1A9-1DC6-62BCD1792293}"/>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83" name="グループ化 3">
          <a:extLst>
            <a:ext uri="{FF2B5EF4-FFF2-40B4-BE49-F238E27FC236}">
              <a16:creationId xmlns:a16="http://schemas.microsoft.com/office/drawing/2014/main" id="{1AC25797-AF45-4E18-8D84-63AA55443696}"/>
            </a:ext>
          </a:extLst>
        </xdr:cNvPr>
        <xdr:cNvGrpSpPr>
          <a:grpSpLocks/>
        </xdr:cNvGrpSpPr>
      </xdr:nvGrpSpPr>
      <xdr:grpSpPr bwMode="auto">
        <a:xfrm>
          <a:off x="6152029" y="21515294"/>
          <a:ext cx="862853" cy="403412"/>
          <a:chOff x="6029325" y="1019175"/>
          <a:chExt cx="857250" cy="409575"/>
        </a:xfrm>
      </xdr:grpSpPr>
      <xdr:sp macro="" textlink="">
        <xdr:nvSpPr>
          <xdr:cNvPr id="84" name="Rectangle 28">
            <a:extLst>
              <a:ext uri="{FF2B5EF4-FFF2-40B4-BE49-F238E27FC236}">
                <a16:creationId xmlns:a16="http://schemas.microsoft.com/office/drawing/2014/main" id="{A73D5879-89C3-CB03-EAA9-B2448DA2E822}"/>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85" name="Rectangle 29">
            <a:extLst>
              <a:ext uri="{FF2B5EF4-FFF2-40B4-BE49-F238E27FC236}">
                <a16:creationId xmlns:a16="http://schemas.microsoft.com/office/drawing/2014/main" id="{A58324B0-D1AC-A8C5-192D-77BC6F6E46E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86" name="Rectangle 29">
            <a:extLst>
              <a:ext uri="{FF2B5EF4-FFF2-40B4-BE49-F238E27FC236}">
                <a16:creationId xmlns:a16="http://schemas.microsoft.com/office/drawing/2014/main" id="{C0441131-2F94-E1D5-614A-1F0440A1231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87" name="グループ化 4">
          <a:extLst>
            <a:ext uri="{FF2B5EF4-FFF2-40B4-BE49-F238E27FC236}">
              <a16:creationId xmlns:a16="http://schemas.microsoft.com/office/drawing/2014/main" id="{C511CC97-5DEC-46C0-8B3B-98AFC608CC3A}"/>
            </a:ext>
          </a:extLst>
        </xdr:cNvPr>
        <xdr:cNvGrpSpPr>
          <a:grpSpLocks/>
        </xdr:cNvGrpSpPr>
      </xdr:nvGrpSpPr>
      <xdr:grpSpPr bwMode="auto">
        <a:xfrm>
          <a:off x="4101353" y="28306059"/>
          <a:ext cx="1367118" cy="403412"/>
          <a:chOff x="3981450" y="1019175"/>
          <a:chExt cx="1428750" cy="409575"/>
        </a:xfrm>
      </xdr:grpSpPr>
      <xdr:sp macro="" textlink="">
        <xdr:nvSpPr>
          <xdr:cNvPr id="88" name="Rectangle 23">
            <a:extLst>
              <a:ext uri="{FF2B5EF4-FFF2-40B4-BE49-F238E27FC236}">
                <a16:creationId xmlns:a16="http://schemas.microsoft.com/office/drawing/2014/main" id="{3DFE1801-88E4-A34B-8133-03737EE87D96}"/>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89" name="Rectangle 24">
            <a:extLst>
              <a:ext uri="{FF2B5EF4-FFF2-40B4-BE49-F238E27FC236}">
                <a16:creationId xmlns:a16="http://schemas.microsoft.com/office/drawing/2014/main" id="{32BA6693-B413-B972-6403-8749A10FB7D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90" name="Rectangle 25">
            <a:extLst>
              <a:ext uri="{FF2B5EF4-FFF2-40B4-BE49-F238E27FC236}">
                <a16:creationId xmlns:a16="http://schemas.microsoft.com/office/drawing/2014/main" id="{64396826-2AAF-4C52-73D0-CD9C757F9B04}"/>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91" name="Rectangle 26">
            <a:extLst>
              <a:ext uri="{FF2B5EF4-FFF2-40B4-BE49-F238E27FC236}">
                <a16:creationId xmlns:a16="http://schemas.microsoft.com/office/drawing/2014/main" id="{0611ED7B-3959-BBD9-8738-CB598A214E4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92" name="Rectangle 27">
            <a:extLst>
              <a:ext uri="{FF2B5EF4-FFF2-40B4-BE49-F238E27FC236}">
                <a16:creationId xmlns:a16="http://schemas.microsoft.com/office/drawing/2014/main" id="{E26B6F93-4E68-B0BE-7B57-B690C328460D}"/>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93" name="グループ化 3">
          <a:extLst>
            <a:ext uri="{FF2B5EF4-FFF2-40B4-BE49-F238E27FC236}">
              <a16:creationId xmlns:a16="http://schemas.microsoft.com/office/drawing/2014/main" id="{78626F63-D253-4B3E-B74A-025C073A9766}"/>
            </a:ext>
          </a:extLst>
        </xdr:cNvPr>
        <xdr:cNvGrpSpPr>
          <a:grpSpLocks/>
        </xdr:cNvGrpSpPr>
      </xdr:nvGrpSpPr>
      <xdr:grpSpPr bwMode="auto">
        <a:xfrm>
          <a:off x="6152029" y="28306059"/>
          <a:ext cx="862853" cy="403412"/>
          <a:chOff x="6029325" y="1019175"/>
          <a:chExt cx="857250" cy="409575"/>
        </a:xfrm>
      </xdr:grpSpPr>
      <xdr:sp macro="" textlink="">
        <xdr:nvSpPr>
          <xdr:cNvPr id="94" name="Rectangle 28">
            <a:extLst>
              <a:ext uri="{FF2B5EF4-FFF2-40B4-BE49-F238E27FC236}">
                <a16:creationId xmlns:a16="http://schemas.microsoft.com/office/drawing/2014/main" id="{261A66FF-AB07-C8D2-36C1-11690F3E96B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95" name="Rectangle 29">
            <a:extLst>
              <a:ext uri="{FF2B5EF4-FFF2-40B4-BE49-F238E27FC236}">
                <a16:creationId xmlns:a16="http://schemas.microsoft.com/office/drawing/2014/main" id="{7BF148A3-FA99-ED8E-7F20-33AA6B1A56C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96" name="Rectangle 29">
            <a:extLst>
              <a:ext uri="{FF2B5EF4-FFF2-40B4-BE49-F238E27FC236}">
                <a16:creationId xmlns:a16="http://schemas.microsoft.com/office/drawing/2014/main" id="{1A9C0A8F-38DB-DB4D-C2A2-28356B2A1DC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97" name="グループ化 4">
          <a:extLst>
            <a:ext uri="{FF2B5EF4-FFF2-40B4-BE49-F238E27FC236}">
              <a16:creationId xmlns:a16="http://schemas.microsoft.com/office/drawing/2014/main" id="{A0E7B371-0D40-42C4-9CD8-F8FDEE073659}"/>
            </a:ext>
          </a:extLst>
        </xdr:cNvPr>
        <xdr:cNvGrpSpPr>
          <a:grpSpLocks/>
        </xdr:cNvGrpSpPr>
      </xdr:nvGrpSpPr>
      <xdr:grpSpPr bwMode="auto">
        <a:xfrm>
          <a:off x="4101353" y="28306059"/>
          <a:ext cx="1367118" cy="403412"/>
          <a:chOff x="3981450" y="1019175"/>
          <a:chExt cx="1428750" cy="409575"/>
        </a:xfrm>
      </xdr:grpSpPr>
      <xdr:sp macro="" textlink="">
        <xdr:nvSpPr>
          <xdr:cNvPr id="98" name="Rectangle 23">
            <a:extLst>
              <a:ext uri="{FF2B5EF4-FFF2-40B4-BE49-F238E27FC236}">
                <a16:creationId xmlns:a16="http://schemas.microsoft.com/office/drawing/2014/main" id="{222AB68F-D74B-3848-32CE-DD37BEE2058C}"/>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99" name="Rectangle 24">
            <a:extLst>
              <a:ext uri="{FF2B5EF4-FFF2-40B4-BE49-F238E27FC236}">
                <a16:creationId xmlns:a16="http://schemas.microsoft.com/office/drawing/2014/main" id="{70301A49-3365-1B1D-C83E-F436E0849E7F}"/>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00" name="Rectangle 25">
            <a:extLst>
              <a:ext uri="{FF2B5EF4-FFF2-40B4-BE49-F238E27FC236}">
                <a16:creationId xmlns:a16="http://schemas.microsoft.com/office/drawing/2014/main" id="{DEEDAFCA-E3A1-03E7-E110-2A4982DCDB7F}"/>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01" name="Rectangle 26">
            <a:extLst>
              <a:ext uri="{FF2B5EF4-FFF2-40B4-BE49-F238E27FC236}">
                <a16:creationId xmlns:a16="http://schemas.microsoft.com/office/drawing/2014/main" id="{0AA570C5-C102-5A03-73C6-90D521CB500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02" name="Rectangle 27">
            <a:extLst>
              <a:ext uri="{FF2B5EF4-FFF2-40B4-BE49-F238E27FC236}">
                <a16:creationId xmlns:a16="http://schemas.microsoft.com/office/drawing/2014/main" id="{2857586D-E059-4E24-9095-D3201C7E65F9}"/>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03" name="グループ化 3">
          <a:extLst>
            <a:ext uri="{FF2B5EF4-FFF2-40B4-BE49-F238E27FC236}">
              <a16:creationId xmlns:a16="http://schemas.microsoft.com/office/drawing/2014/main" id="{49DB02C2-B50A-4BBC-B53B-69EF18CEE0A5}"/>
            </a:ext>
          </a:extLst>
        </xdr:cNvPr>
        <xdr:cNvGrpSpPr>
          <a:grpSpLocks/>
        </xdr:cNvGrpSpPr>
      </xdr:nvGrpSpPr>
      <xdr:grpSpPr bwMode="auto">
        <a:xfrm>
          <a:off x="6152029" y="28306059"/>
          <a:ext cx="862853" cy="403412"/>
          <a:chOff x="6029325" y="1019175"/>
          <a:chExt cx="857250" cy="409575"/>
        </a:xfrm>
      </xdr:grpSpPr>
      <xdr:sp macro="" textlink="">
        <xdr:nvSpPr>
          <xdr:cNvPr id="104" name="Rectangle 28">
            <a:extLst>
              <a:ext uri="{FF2B5EF4-FFF2-40B4-BE49-F238E27FC236}">
                <a16:creationId xmlns:a16="http://schemas.microsoft.com/office/drawing/2014/main" id="{34EE1C35-9DDB-88C2-ECCD-0C983ECAF2E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05" name="Rectangle 29">
            <a:extLst>
              <a:ext uri="{FF2B5EF4-FFF2-40B4-BE49-F238E27FC236}">
                <a16:creationId xmlns:a16="http://schemas.microsoft.com/office/drawing/2014/main" id="{BB0D3971-202E-4127-CA0D-25E9C314F04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06" name="Rectangle 29">
            <a:extLst>
              <a:ext uri="{FF2B5EF4-FFF2-40B4-BE49-F238E27FC236}">
                <a16:creationId xmlns:a16="http://schemas.microsoft.com/office/drawing/2014/main" id="{E5A47585-7D75-F41A-9209-514E032A7C4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107" name="グループ化 4">
          <a:extLst>
            <a:ext uri="{FF2B5EF4-FFF2-40B4-BE49-F238E27FC236}">
              <a16:creationId xmlns:a16="http://schemas.microsoft.com/office/drawing/2014/main" id="{989B050C-80AF-4E7D-ABF3-2D72C389E95F}"/>
            </a:ext>
          </a:extLst>
        </xdr:cNvPr>
        <xdr:cNvGrpSpPr>
          <a:grpSpLocks/>
        </xdr:cNvGrpSpPr>
      </xdr:nvGrpSpPr>
      <xdr:grpSpPr bwMode="auto">
        <a:xfrm>
          <a:off x="4101353" y="28306059"/>
          <a:ext cx="1367118" cy="403412"/>
          <a:chOff x="3981450" y="1019175"/>
          <a:chExt cx="1428750" cy="409575"/>
        </a:xfrm>
      </xdr:grpSpPr>
      <xdr:sp macro="" textlink="">
        <xdr:nvSpPr>
          <xdr:cNvPr id="108" name="Rectangle 23">
            <a:extLst>
              <a:ext uri="{FF2B5EF4-FFF2-40B4-BE49-F238E27FC236}">
                <a16:creationId xmlns:a16="http://schemas.microsoft.com/office/drawing/2014/main" id="{34B446F5-C76F-6E4C-519B-DF5D523FF62C}"/>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09" name="Rectangle 24">
            <a:extLst>
              <a:ext uri="{FF2B5EF4-FFF2-40B4-BE49-F238E27FC236}">
                <a16:creationId xmlns:a16="http://schemas.microsoft.com/office/drawing/2014/main" id="{87CEDCDE-B0C7-4D07-E775-5ABA3D3CBDB6}"/>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0" name="Rectangle 25">
            <a:extLst>
              <a:ext uri="{FF2B5EF4-FFF2-40B4-BE49-F238E27FC236}">
                <a16:creationId xmlns:a16="http://schemas.microsoft.com/office/drawing/2014/main" id="{685E9523-A0C7-75E0-3B1A-608410208F0E}"/>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1" name="Rectangle 26">
            <a:extLst>
              <a:ext uri="{FF2B5EF4-FFF2-40B4-BE49-F238E27FC236}">
                <a16:creationId xmlns:a16="http://schemas.microsoft.com/office/drawing/2014/main" id="{B0EE3DE5-FFD2-949F-9090-EB6D4A3C6A2F}"/>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 name="Rectangle 27">
            <a:extLst>
              <a:ext uri="{FF2B5EF4-FFF2-40B4-BE49-F238E27FC236}">
                <a16:creationId xmlns:a16="http://schemas.microsoft.com/office/drawing/2014/main" id="{271F7389-3058-01A6-2CFC-85ECBDD1AD3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13" name="グループ化 3">
          <a:extLst>
            <a:ext uri="{FF2B5EF4-FFF2-40B4-BE49-F238E27FC236}">
              <a16:creationId xmlns:a16="http://schemas.microsoft.com/office/drawing/2014/main" id="{2A4EDCFB-C7F1-48B2-90FF-7BCE8A3B0983}"/>
            </a:ext>
          </a:extLst>
        </xdr:cNvPr>
        <xdr:cNvGrpSpPr>
          <a:grpSpLocks/>
        </xdr:cNvGrpSpPr>
      </xdr:nvGrpSpPr>
      <xdr:grpSpPr bwMode="auto">
        <a:xfrm>
          <a:off x="6152029" y="28306059"/>
          <a:ext cx="862853" cy="403412"/>
          <a:chOff x="6029325" y="1019175"/>
          <a:chExt cx="857250" cy="409575"/>
        </a:xfrm>
      </xdr:grpSpPr>
      <xdr:sp macro="" textlink="">
        <xdr:nvSpPr>
          <xdr:cNvPr id="114" name="Rectangle 28">
            <a:extLst>
              <a:ext uri="{FF2B5EF4-FFF2-40B4-BE49-F238E27FC236}">
                <a16:creationId xmlns:a16="http://schemas.microsoft.com/office/drawing/2014/main" id="{9F9EF117-6603-8DF9-46F5-4EA80B19C4D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5" name="Rectangle 29">
            <a:extLst>
              <a:ext uri="{FF2B5EF4-FFF2-40B4-BE49-F238E27FC236}">
                <a16:creationId xmlns:a16="http://schemas.microsoft.com/office/drawing/2014/main" id="{0DB41E2E-D498-EAD1-B31B-736C60B9716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6" name="Rectangle 29">
            <a:extLst>
              <a:ext uri="{FF2B5EF4-FFF2-40B4-BE49-F238E27FC236}">
                <a16:creationId xmlns:a16="http://schemas.microsoft.com/office/drawing/2014/main" id="{DC2C3DB3-D5DB-E30F-71D6-91FB3FB7C54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117" name="グループ化 4">
          <a:extLst>
            <a:ext uri="{FF2B5EF4-FFF2-40B4-BE49-F238E27FC236}">
              <a16:creationId xmlns:a16="http://schemas.microsoft.com/office/drawing/2014/main" id="{A109FBD4-CDC7-47A3-A463-14B7C76EF599}"/>
            </a:ext>
          </a:extLst>
        </xdr:cNvPr>
        <xdr:cNvGrpSpPr>
          <a:grpSpLocks/>
        </xdr:cNvGrpSpPr>
      </xdr:nvGrpSpPr>
      <xdr:grpSpPr bwMode="auto">
        <a:xfrm>
          <a:off x="4101353" y="28306059"/>
          <a:ext cx="1367118" cy="403412"/>
          <a:chOff x="3981450" y="1019175"/>
          <a:chExt cx="1428750" cy="409575"/>
        </a:xfrm>
      </xdr:grpSpPr>
      <xdr:sp macro="" textlink="">
        <xdr:nvSpPr>
          <xdr:cNvPr id="118" name="Rectangle 23">
            <a:extLst>
              <a:ext uri="{FF2B5EF4-FFF2-40B4-BE49-F238E27FC236}">
                <a16:creationId xmlns:a16="http://schemas.microsoft.com/office/drawing/2014/main" id="{CD303530-8B58-AC50-364B-D9F56AE8107F}"/>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9" name="Rectangle 24">
            <a:extLst>
              <a:ext uri="{FF2B5EF4-FFF2-40B4-BE49-F238E27FC236}">
                <a16:creationId xmlns:a16="http://schemas.microsoft.com/office/drawing/2014/main" id="{98192367-B7BC-E075-5724-A9B32892C7D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0" name="Rectangle 25">
            <a:extLst>
              <a:ext uri="{FF2B5EF4-FFF2-40B4-BE49-F238E27FC236}">
                <a16:creationId xmlns:a16="http://schemas.microsoft.com/office/drawing/2014/main" id="{F86BBCEF-7437-4FC1-36C8-AA6682ABF93E}"/>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1" name="Rectangle 26">
            <a:extLst>
              <a:ext uri="{FF2B5EF4-FFF2-40B4-BE49-F238E27FC236}">
                <a16:creationId xmlns:a16="http://schemas.microsoft.com/office/drawing/2014/main" id="{87A92368-0AE3-4E46-32FC-0D5D19DA3BC1}"/>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2" name="Rectangle 27">
            <a:extLst>
              <a:ext uri="{FF2B5EF4-FFF2-40B4-BE49-F238E27FC236}">
                <a16:creationId xmlns:a16="http://schemas.microsoft.com/office/drawing/2014/main" id="{AEB8DE84-DE56-5A0A-B37B-0A02DB9DAB4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23" name="グループ化 3">
          <a:extLst>
            <a:ext uri="{FF2B5EF4-FFF2-40B4-BE49-F238E27FC236}">
              <a16:creationId xmlns:a16="http://schemas.microsoft.com/office/drawing/2014/main" id="{F77DAE88-A312-4BFE-980A-955622ADB779}"/>
            </a:ext>
          </a:extLst>
        </xdr:cNvPr>
        <xdr:cNvGrpSpPr>
          <a:grpSpLocks/>
        </xdr:cNvGrpSpPr>
      </xdr:nvGrpSpPr>
      <xdr:grpSpPr bwMode="auto">
        <a:xfrm>
          <a:off x="6152029" y="28306059"/>
          <a:ext cx="862853" cy="403412"/>
          <a:chOff x="6029325" y="1019175"/>
          <a:chExt cx="857250" cy="409575"/>
        </a:xfrm>
      </xdr:grpSpPr>
      <xdr:sp macro="" textlink="">
        <xdr:nvSpPr>
          <xdr:cNvPr id="124" name="Rectangle 28">
            <a:extLst>
              <a:ext uri="{FF2B5EF4-FFF2-40B4-BE49-F238E27FC236}">
                <a16:creationId xmlns:a16="http://schemas.microsoft.com/office/drawing/2014/main" id="{3CEBF408-0F5B-B21A-15B7-1B6C1EC558A8}"/>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 name="Rectangle 29">
            <a:extLst>
              <a:ext uri="{FF2B5EF4-FFF2-40B4-BE49-F238E27FC236}">
                <a16:creationId xmlns:a16="http://schemas.microsoft.com/office/drawing/2014/main" id="{89EA3126-B87F-AA91-9C47-651192FB44A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 name="Rectangle 29">
            <a:extLst>
              <a:ext uri="{FF2B5EF4-FFF2-40B4-BE49-F238E27FC236}">
                <a16:creationId xmlns:a16="http://schemas.microsoft.com/office/drawing/2014/main" id="{7DB1F261-AE36-AEA0-6C01-BA6C15F78309}"/>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27" name="グループ化 4">
          <a:extLst>
            <a:ext uri="{FF2B5EF4-FFF2-40B4-BE49-F238E27FC236}">
              <a16:creationId xmlns:a16="http://schemas.microsoft.com/office/drawing/2014/main" id="{1A083EAE-176E-4D45-808B-13538C3FAADD}"/>
            </a:ext>
          </a:extLst>
        </xdr:cNvPr>
        <xdr:cNvGrpSpPr>
          <a:grpSpLocks/>
        </xdr:cNvGrpSpPr>
      </xdr:nvGrpSpPr>
      <xdr:grpSpPr bwMode="auto">
        <a:xfrm>
          <a:off x="4101353" y="35096824"/>
          <a:ext cx="1367118" cy="403411"/>
          <a:chOff x="3981450" y="1019175"/>
          <a:chExt cx="1428750" cy="409575"/>
        </a:xfrm>
      </xdr:grpSpPr>
      <xdr:sp macro="" textlink="">
        <xdr:nvSpPr>
          <xdr:cNvPr id="12416" name="Rectangle 23">
            <a:extLst>
              <a:ext uri="{FF2B5EF4-FFF2-40B4-BE49-F238E27FC236}">
                <a16:creationId xmlns:a16="http://schemas.microsoft.com/office/drawing/2014/main" id="{CC38BC39-DB54-5999-97E9-64C867F35A8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17" name="Rectangle 24">
            <a:extLst>
              <a:ext uri="{FF2B5EF4-FFF2-40B4-BE49-F238E27FC236}">
                <a16:creationId xmlns:a16="http://schemas.microsoft.com/office/drawing/2014/main" id="{52F9C479-E1F0-117C-30F9-8F9FBBC6965D}"/>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18" name="Rectangle 25">
            <a:extLst>
              <a:ext uri="{FF2B5EF4-FFF2-40B4-BE49-F238E27FC236}">
                <a16:creationId xmlns:a16="http://schemas.microsoft.com/office/drawing/2014/main" id="{EAF138A7-E0F7-BBD5-CA23-A3C75069CEE7}"/>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19" name="Rectangle 26">
            <a:extLst>
              <a:ext uri="{FF2B5EF4-FFF2-40B4-BE49-F238E27FC236}">
                <a16:creationId xmlns:a16="http://schemas.microsoft.com/office/drawing/2014/main" id="{D6071929-39AB-B638-C79F-0D6E7D007B59}"/>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20" name="Rectangle 27">
            <a:extLst>
              <a:ext uri="{FF2B5EF4-FFF2-40B4-BE49-F238E27FC236}">
                <a16:creationId xmlns:a16="http://schemas.microsoft.com/office/drawing/2014/main" id="{FF48A888-49DF-F3BE-926B-FC000684185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2421" name="グループ化 3">
          <a:extLst>
            <a:ext uri="{FF2B5EF4-FFF2-40B4-BE49-F238E27FC236}">
              <a16:creationId xmlns:a16="http://schemas.microsoft.com/office/drawing/2014/main" id="{E10C7B2C-8704-47B0-8205-C496336EDBB4}"/>
            </a:ext>
          </a:extLst>
        </xdr:cNvPr>
        <xdr:cNvGrpSpPr>
          <a:grpSpLocks/>
        </xdr:cNvGrpSpPr>
      </xdr:nvGrpSpPr>
      <xdr:grpSpPr bwMode="auto">
        <a:xfrm>
          <a:off x="6152029" y="35096824"/>
          <a:ext cx="862853" cy="403411"/>
          <a:chOff x="6029325" y="1019175"/>
          <a:chExt cx="857250" cy="409575"/>
        </a:xfrm>
      </xdr:grpSpPr>
      <xdr:sp macro="" textlink="">
        <xdr:nvSpPr>
          <xdr:cNvPr id="12422" name="Rectangle 28">
            <a:extLst>
              <a:ext uri="{FF2B5EF4-FFF2-40B4-BE49-F238E27FC236}">
                <a16:creationId xmlns:a16="http://schemas.microsoft.com/office/drawing/2014/main" id="{016010EE-B97A-9BD6-8C87-97CF407872C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23" name="Rectangle 29">
            <a:extLst>
              <a:ext uri="{FF2B5EF4-FFF2-40B4-BE49-F238E27FC236}">
                <a16:creationId xmlns:a16="http://schemas.microsoft.com/office/drawing/2014/main" id="{2642F9CA-15E4-6C02-583F-14F355760E2C}"/>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24" name="Rectangle 29">
            <a:extLst>
              <a:ext uri="{FF2B5EF4-FFF2-40B4-BE49-F238E27FC236}">
                <a16:creationId xmlns:a16="http://schemas.microsoft.com/office/drawing/2014/main" id="{52FE4641-A00C-A2AB-5617-0B7D9576083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2425" name="グループ化 4">
          <a:extLst>
            <a:ext uri="{FF2B5EF4-FFF2-40B4-BE49-F238E27FC236}">
              <a16:creationId xmlns:a16="http://schemas.microsoft.com/office/drawing/2014/main" id="{0D9FDAEB-EC01-4C34-A255-94879F79DA8D}"/>
            </a:ext>
          </a:extLst>
        </xdr:cNvPr>
        <xdr:cNvGrpSpPr>
          <a:grpSpLocks/>
        </xdr:cNvGrpSpPr>
      </xdr:nvGrpSpPr>
      <xdr:grpSpPr bwMode="auto">
        <a:xfrm>
          <a:off x="4101353" y="35096824"/>
          <a:ext cx="1367118" cy="403411"/>
          <a:chOff x="3981450" y="1019175"/>
          <a:chExt cx="1428750" cy="409575"/>
        </a:xfrm>
      </xdr:grpSpPr>
      <xdr:sp macro="" textlink="">
        <xdr:nvSpPr>
          <xdr:cNvPr id="12426" name="Rectangle 23">
            <a:extLst>
              <a:ext uri="{FF2B5EF4-FFF2-40B4-BE49-F238E27FC236}">
                <a16:creationId xmlns:a16="http://schemas.microsoft.com/office/drawing/2014/main" id="{CC769820-AF6A-1F47-6D2D-84D9F1A4E579}"/>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27" name="Rectangle 24">
            <a:extLst>
              <a:ext uri="{FF2B5EF4-FFF2-40B4-BE49-F238E27FC236}">
                <a16:creationId xmlns:a16="http://schemas.microsoft.com/office/drawing/2014/main" id="{5672FB92-8BE3-5B10-BD54-04220DEBBA43}"/>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28" name="Rectangle 25">
            <a:extLst>
              <a:ext uri="{FF2B5EF4-FFF2-40B4-BE49-F238E27FC236}">
                <a16:creationId xmlns:a16="http://schemas.microsoft.com/office/drawing/2014/main" id="{53791D1B-FE79-370A-B883-0719077E139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29" name="Rectangle 26">
            <a:extLst>
              <a:ext uri="{FF2B5EF4-FFF2-40B4-BE49-F238E27FC236}">
                <a16:creationId xmlns:a16="http://schemas.microsoft.com/office/drawing/2014/main" id="{3AD452A3-D0E3-087B-1510-9964938CF25F}"/>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30" name="Rectangle 27">
            <a:extLst>
              <a:ext uri="{FF2B5EF4-FFF2-40B4-BE49-F238E27FC236}">
                <a16:creationId xmlns:a16="http://schemas.microsoft.com/office/drawing/2014/main" id="{9312AF2D-D4E1-E74F-3435-97639398AF1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2431" name="グループ化 3">
          <a:extLst>
            <a:ext uri="{FF2B5EF4-FFF2-40B4-BE49-F238E27FC236}">
              <a16:creationId xmlns:a16="http://schemas.microsoft.com/office/drawing/2014/main" id="{20689B89-001B-4D25-BB4F-929FEF5AAD48}"/>
            </a:ext>
          </a:extLst>
        </xdr:cNvPr>
        <xdr:cNvGrpSpPr>
          <a:grpSpLocks/>
        </xdr:cNvGrpSpPr>
      </xdr:nvGrpSpPr>
      <xdr:grpSpPr bwMode="auto">
        <a:xfrm>
          <a:off x="6152029" y="35096824"/>
          <a:ext cx="862853" cy="403411"/>
          <a:chOff x="6029325" y="1019175"/>
          <a:chExt cx="857250" cy="409575"/>
        </a:xfrm>
      </xdr:grpSpPr>
      <xdr:sp macro="" textlink="">
        <xdr:nvSpPr>
          <xdr:cNvPr id="12432" name="Rectangle 28">
            <a:extLst>
              <a:ext uri="{FF2B5EF4-FFF2-40B4-BE49-F238E27FC236}">
                <a16:creationId xmlns:a16="http://schemas.microsoft.com/office/drawing/2014/main" id="{34BA0E46-2FC4-2E85-24FB-63A4FC1F29E8}"/>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34" name="Rectangle 29">
            <a:extLst>
              <a:ext uri="{FF2B5EF4-FFF2-40B4-BE49-F238E27FC236}">
                <a16:creationId xmlns:a16="http://schemas.microsoft.com/office/drawing/2014/main" id="{7E3CE56F-F1E9-4B1F-E371-A25A156D529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35" name="Rectangle 29">
            <a:extLst>
              <a:ext uri="{FF2B5EF4-FFF2-40B4-BE49-F238E27FC236}">
                <a16:creationId xmlns:a16="http://schemas.microsoft.com/office/drawing/2014/main" id="{1F8CA7FD-7762-8CD0-A113-6248BFC9C828}"/>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2436" name="グループ化 4">
          <a:extLst>
            <a:ext uri="{FF2B5EF4-FFF2-40B4-BE49-F238E27FC236}">
              <a16:creationId xmlns:a16="http://schemas.microsoft.com/office/drawing/2014/main" id="{8AAA47E0-F57D-4CC9-AE35-EF770C272CEF}"/>
            </a:ext>
          </a:extLst>
        </xdr:cNvPr>
        <xdr:cNvGrpSpPr>
          <a:grpSpLocks/>
        </xdr:cNvGrpSpPr>
      </xdr:nvGrpSpPr>
      <xdr:grpSpPr bwMode="auto">
        <a:xfrm>
          <a:off x="4101353" y="35096824"/>
          <a:ext cx="1367118" cy="403411"/>
          <a:chOff x="3981450" y="1019175"/>
          <a:chExt cx="1428750" cy="409575"/>
        </a:xfrm>
      </xdr:grpSpPr>
      <xdr:sp macro="" textlink="">
        <xdr:nvSpPr>
          <xdr:cNvPr id="12437" name="Rectangle 23">
            <a:extLst>
              <a:ext uri="{FF2B5EF4-FFF2-40B4-BE49-F238E27FC236}">
                <a16:creationId xmlns:a16="http://schemas.microsoft.com/office/drawing/2014/main" id="{FE814967-628B-9AA8-2F4E-200B5CEF0922}"/>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38" name="Rectangle 24">
            <a:extLst>
              <a:ext uri="{FF2B5EF4-FFF2-40B4-BE49-F238E27FC236}">
                <a16:creationId xmlns:a16="http://schemas.microsoft.com/office/drawing/2014/main" id="{9AD4B09B-100C-32FE-A1C0-22FDA8005076}"/>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40" name="Rectangle 25">
            <a:extLst>
              <a:ext uri="{FF2B5EF4-FFF2-40B4-BE49-F238E27FC236}">
                <a16:creationId xmlns:a16="http://schemas.microsoft.com/office/drawing/2014/main" id="{8AAB7F42-3E60-C148-7248-50B8FAA06DA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41" name="Rectangle 26">
            <a:extLst>
              <a:ext uri="{FF2B5EF4-FFF2-40B4-BE49-F238E27FC236}">
                <a16:creationId xmlns:a16="http://schemas.microsoft.com/office/drawing/2014/main" id="{05A85D25-F225-2E8A-71CB-D8482D9A2DBA}"/>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42" name="Rectangle 27">
            <a:extLst>
              <a:ext uri="{FF2B5EF4-FFF2-40B4-BE49-F238E27FC236}">
                <a16:creationId xmlns:a16="http://schemas.microsoft.com/office/drawing/2014/main" id="{B1219CFF-E791-D1E7-1897-64D7449A5D18}"/>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2443" name="グループ化 3">
          <a:extLst>
            <a:ext uri="{FF2B5EF4-FFF2-40B4-BE49-F238E27FC236}">
              <a16:creationId xmlns:a16="http://schemas.microsoft.com/office/drawing/2014/main" id="{266C7C55-7988-44A1-9EF6-6150BA7F0085}"/>
            </a:ext>
          </a:extLst>
        </xdr:cNvPr>
        <xdr:cNvGrpSpPr>
          <a:grpSpLocks/>
        </xdr:cNvGrpSpPr>
      </xdr:nvGrpSpPr>
      <xdr:grpSpPr bwMode="auto">
        <a:xfrm>
          <a:off x="6152029" y="35096824"/>
          <a:ext cx="862853" cy="403411"/>
          <a:chOff x="6029325" y="1019175"/>
          <a:chExt cx="857250" cy="409575"/>
        </a:xfrm>
      </xdr:grpSpPr>
      <xdr:sp macro="" textlink="">
        <xdr:nvSpPr>
          <xdr:cNvPr id="12444" name="Rectangle 28">
            <a:extLst>
              <a:ext uri="{FF2B5EF4-FFF2-40B4-BE49-F238E27FC236}">
                <a16:creationId xmlns:a16="http://schemas.microsoft.com/office/drawing/2014/main" id="{498D5E12-B4D9-8142-FF46-037CC8235C7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45" name="Rectangle 29">
            <a:extLst>
              <a:ext uri="{FF2B5EF4-FFF2-40B4-BE49-F238E27FC236}">
                <a16:creationId xmlns:a16="http://schemas.microsoft.com/office/drawing/2014/main" id="{7DB1BBC0-606D-8BFD-2A92-406ADEE1CE7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46" name="Rectangle 29">
            <a:extLst>
              <a:ext uri="{FF2B5EF4-FFF2-40B4-BE49-F238E27FC236}">
                <a16:creationId xmlns:a16="http://schemas.microsoft.com/office/drawing/2014/main" id="{B69CA6BD-D052-DE9C-87DC-23FE7CDB5F8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2447" name="グループ化 4">
          <a:extLst>
            <a:ext uri="{FF2B5EF4-FFF2-40B4-BE49-F238E27FC236}">
              <a16:creationId xmlns:a16="http://schemas.microsoft.com/office/drawing/2014/main" id="{40ED2908-6439-4B12-B55A-EA7A463455CB}"/>
            </a:ext>
          </a:extLst>
        </xdr:cNvPr>
        <xdr:cNvGrpSpPr>
          <a:grpSpLocks/>
        </xdr:cNvGrpSpPr>
      </xdr:nvGrpSpPr>
      <xdr:grpSpPr bwMode="auto">
        <a:xfrm>
          <a:off x="4101353" y="35096824"/>
          <a:ext cx="1367118" cy="403411"/>
          <a:chOff x="3981450" y="1019175"/>
          <a:chExt cx="1428750" cy="409575"/>
        </a:xfrm>
      </xdr:grpSpPr>
      <xdr:sp macro="" textlink="">
        <xdr:nvSpPr>
          <xdr:cNvPr id="12448" name="Rectangle 23">
            <a:extLst>
              <a:ext uri="{FF2B5EF4-FFF2-40B4-BE49-F238E27FC236}">
                <a16:creationId xmlns:a16="http://schemas.microsoft.com/office/drawing/2014/main" id="{87D320DA-47C5-C0DB-5043-C80DE20C16C2}"/>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49" name="Rectangle 24">
            <a:extLst>
              <a:ext uri="{FF2B5EF4-FFF2-40B4-BE49-F238E27FC236}">
                <a16:creationId xmlns:a16="http://schemas.microsoft.com/office/drawing/2014/main" id="{9F883406-7F08-3166-4982-7D7884BB5B7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50" name="Rectangle 25">
            <a:extLst>
              <a:ext uri="{FF2B5EF4-FFF2-40B4-BE49-F238E27FC236}">
                <a16:creationId xmlns:a16="http://schemas.microsoft.com/office/drawing/2014/main" id="{29E42216-C9CF-1246-FCDF-75898125D66F}"/>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51" name="Rectangle 26">
            <a:extLst>
              <a:ext uri="{FF2B5EF4-FFF2-40B4-BE49-F238E27FC236}">
                <a16:creationId xmlns:a16="http://schemas.microsoft.com/office/drawing/2014/main" id="{B9EA81EF-CBBA-9DEC-1312-5B94B3E48F96}"/>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52" name="Rectangle 27">
            <a:extLst>
              <a:ext uri="{FF2B5EF4-FFF2-40B4-BE49-F238E27FC236}">
                <a16:creationId xmlns:a16="http://schemas.microsoft.com/office/drawing/2014/main" id="{B1761C72-6703-E969-A672-2EDF7C4D9881}"/>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2453" name="グループ化 3">
          <a:extLst>
            <a:ext uri="{FF2B5EF4-FFF2-40B4-BE49-F238E27FC236}">
              <a16:creationId xmlns:a16="http://schemas.microsoft.com/office/drawing/2014/main" id="{E1D1206E-3340-4665-A15C-D6EA97A1F9AF}"/>
            </a:ext>
          </a:extLst>
        </xdr:cNvPr>
        <xdr:cNvGrpSpPr>
          <a:grpSpLocks/>
        </xdr:cNvGrpSpPr>
      </xdr:nvGrpSpPr>
      <xdr:grpSpPr bwMode="auto">
        <a:xfrm>
          <a:off x="6152029" y="35096824"/>
          <a:ext cx="862853" cy="403411"/>
          <a:chOff x="6029325" y="1019175"/>
          <a:chExt cx="857250" cy="409575"/>
        </a:xfrm>
      </xdr:grpSpPr>
      <xdr:sp macro="" textlink="">
        <xdr:nvSpPr>
          <xdr:cNvPr id="12454" name="Rectangle 28">
            <a:extLst>
              <a:ext uri="{FF2B5EF4-FFF2-40B4-BE49-F238E27FC236}">
                <a16:creationId xmlns:a16="http://schemas.microsoft.com/office/drawing/2014/main" id="{B7B73BDC-6055-8DE5-CE29-78F868931E0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55" name="Rectangle 29">
            <a:extLst>
              <a:ext uri="{FF2B5EF4-FFF2-40B4-BE49-F238E27FC236}">
                <a16:creationId xmlns:a16="http://schemas.microsoft.com/office/drawing/2014/main" id="{55F03C77-46F6-054D-CF1B-1B2EF259BB8C}"/>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56" name="Rectangle 29">
            <a:extLst>
              <a:ext uri="{FF2B5EF4-FFF2-40B4-BE49-F238E27FC236}">
                <a16:creationId xmlns:a16="http://schemas.microsoft.com/office/drawing/2014/main" id="{5F10B023-5BBF-5401-6533-7D7ABDD65DC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2457" name="グループ化 4">
          <a:extLst>
            <a:ext uri="{FF2B5EF4-FFF2-40B4-BE49-F238E27FC236}">
              <a16:creationId xmlns:a16="http://schemas.microsoft.com/office/drawing/2014/main" id="{FEA4BA3D-9919-45BB-8E49-79823D209DF5}"/>
            </a:ext>
          </a:extLst>
        </xdr:cNvPr>
        <xdr:cNvGrpSpPr>
          <a:grpSpLocks/>
        </xdr:cNvGrpSpPr>
      </xdr:nvGrpSpPr>
      <xdr:grpSpPr bwMode="auto">
        <a:xfrm>
          <a:off x="4101353" y="35096824"/>
          <a:ext cx="1367118" cy="403411"/>
          <a:chOff x="3981450" y="1019175"/>
          <a:chExt cx="1428750" cy="409575"/>
        </a:xfrm>
      </xdr:grpSpPr>
      <xdr:sp macro="" textlink="">
        <xdr:nvSpPr>
          <xdr:cNvPr id="12458" name="Rectangle 23">
            <a:extLst>
              <a:ext uri="{FF2B5EF4-FFF2-40B4-BE49-F238E27FC236}">
                <a16:creationId xmlns:a16="http://schemas.microsoft.com/office/drawing/2014/main" id="{9BA21340-7ECC-DCF4-5FBF-5CB1A350270C}"/>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59" name="Rectangle 24">
            <a:extLst>
              <a:ext uri="{FF2B5EF4-FFF2-40B4-BE49-F238E27FC236}">
                <a16:creationId xmlns:a16="http://schemas.microsoft.com/office/drawing/2014/main" id="{2BE9D718-74D8-4983-FA55-DF1DAF2D79A1}"/>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60" name="Rectangle 25">
            <a:extLst>
              <a:ext uri="{FF2B5EF4-FFF2-40B4-BE49-F238E27FC236}">
                <a16:creationId xmlns:a16="http://schemas.microsoft.com/office/drawing/2014/main" id="{27D3258C-1747-ECFE-80A3-7DDBB3F4BB3C}"/>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61" name="Rectangle 26">
            <a:extLst>
              <a:ext uri="{FF2B5EF4-FFF2-40B4-BE49-F238E27FC236}">
                <a16:creationId xmlns:a16="http://schemas.microsoft.com/office/drawing/2014/main" id="{8D217295-8C75-174E-706C-136F43EA90CE}"/>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62" name="Rectangle 27">
            <a:extLst>
              <a:ext uri="{FF2B5EF4-FFF2-40B4-BE49-F238E27FC236}">
                <a16:creationId xmlns:a16="http://schemas.microsoft.com/office/drawing/2014/main" id="{D39BE9B7-4FAB-3960-435B-58F1C368BA5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2463" name="グループ化 3">
          <a:extLst>
            <a:ext uri="{FF2B5EF4-FFF2-40B4-BE49-F238E27FC236}">
              <a16:creationId xmlns:a16="http://schemas.microsoft.com/office/drawing/2014/main" id="{A08D1774-93BE-41CD-8368-16FBA756088A}"/>
            </a:ext>
          </a:extLst>
        </xdr:cNvPr>
        <xdr:cNvGrpSpPr>
          <a:grpSpLocks/>
        </xdr:cNvGrpSpPr>
      </xdr:nvGrpSpPr>
      <xdr:grpSpPr bwMode="auto">
        <a:xfrm>
          <a:off x="6152029" y="35096824"/>
          <a:ext cx="862853" cy="403411"/>
          <a:chOff x="6029325" y="1019175"/>
          <a:chExt cx="857250" cy="409575"/>
        </a:xfrm>
      </xdr:grpSpPr>
      <xdr:sp macro="" textlink="">
        <xdr:nvSpPr>
          <xdr:cNvPr id="12464" name="Rectangle 28">
            <a:extLst>
              <a:ext uri="{FF2B5EF4-FFF2-40B4-BE49-F238E27FC236}">
                <a16:creationId xmlns:a16="http://schemas.microsoft.com/office/drawing/2014/main" id="{CFD980B3-6CCD-5393-B91C-69D4731CFAF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65" name="Rectangle 29">
            <a:extLst>
              <a:ext uri="{FF2B5EF4-FFF2-40B4-BE49-F238E27FC236}">
                <a16:creationId xmlns:a16="http://schemas.microsoft.com/office/drawing/2014/main" id="{D79EF6CF-7D22-BB93-51F8-112D75E52846}"/>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66" name="Rectangle 29">
            <a:extLst>
              <a:ext uri="{FF2B5EF4-FFF2-40B4-BE49-F238E27FC236}">
                <a16:creationId xmlns:a16="http://schemas.microsoft.com/office/drawing/2014/main" id="{42D919C4-5107-2161-9CC2-E9F7D47F5E7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2467" name="グループ化 4">
          <a:extLst>
            <a:ext uri="{FF2B5EF4-FFF2-40B4-BE49-F238E27FC236}">
              <a16:creationId xmlns:a16="http://schemas.microsoft.com/office/drawing/2014/main" id="{EC11F831-52FE-4807-A4DF-2E4F7E399669}"/>
            </a:ext>
          </a:extLst>
        </xdr:cNvPr>
        <xdr:cNvGrpSpPr>
          <a:grpSpLocks/>
        </xdr:cNvGrpSpPr>
      </xdr:nvGrpSpPr>
      <xdr:grpSpPr bwMode="auto">
        <a:xfrm>
          <a:off x="4101353" y="41887588"/>
          <a:ext cx="1367118" cy="403412"/>
          <a:chOff x="3981450" y="1019175"/>
          <a:chExt cx="1428750" cy="409575"/>
        </a:xfrm>
      </xdr:grpSpPr>
      <xdr:sp macro="" textlink="">
        <xdr:nvSpPr>
          <xdr:cNvPr id="12468" name="Rectangle 23">
            <a:extLst>
              <a:ext uri="{FF2B5EF4-FFF2-40B4-BE49-F238E27FC236}">
                <a16:creationId xmlns:a16="http://schemas.microsoft.com/office/drawing/2014/main" id="{6A9BA3AC-F116-FD70-675F-F393131286AC}"/>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69" name="Rectangle 24">
            <a:extLst>
              <a:ext uri="{FF2B5EF4-FFF2-40B4-BE49-F238E27FC236}">
                <a16:creationId xmlns:a16="http://schemas.microsoft.com/office/drawing/2014/main" id="{2BA6CBAB-4246-A6EE-D5BA-5E8E0C22F613}"/>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70" name="Rectangle 25">
            <a:extLst>
              <a:ext uri="{FF2B5EF4-FFF2-40B4-BE49-F238E27FC236}">
                <a16:creationId xmlns:a16="http://schemas.microsoft.com/office/drawing/2014/main" id="{9D97143C-497D-4C55-7887-15BEAC512FEC}"/>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71" name="Rectangle 26">
            <a:extLst>
              <a:ext uri="{FF2B5EF4-FFF2-40B4-BE49-F238E27FC236}">
                <a16:creationId xmlns:a16="http://schemas.microsoft.com/office/drawing/2014/main" id="{686218C0-F96E-DDA3-F7E7-121D1ACE8DD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72" name="Rectangle 27">
            <a:extLst>
              <a:ext uri="{FF2B5EF4-FFF2-40B4-BE49-F238E27FC236}">
                <a16:creationId xmlns:a16="http://schemas.microsoft.com/office/drawing/2014/main" id="{3DFA76DD-5E89-BD7E-89AD-0D90D65FF06A}"/>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2473" name="グループ化 3">
          <a:extLst>
            <a:ext uri="{FF2B5EF4-FFF2-40B4-BE49-F238E27FC236}">
              <a16:creationId xmlns:a16="http://schemas.microsoft.com/office/drawing/2014/main" id="{D3502AC4-C2D0-42FA-BC3A-E1924D8EC343}"/>
            </a:ext>
          </a:extLst>
        </xdr:cNvPr>
        <xdr:cNvGrpSpPr>
          <a:grpSpLocks/>
        </xdr:cNvGrpSpPr>
      </xdr:nvGrpSpPr>
      <xdr:grpSpPr bwMode="auto">
        <a:xfrm>
          <a:off x="6152029" y="41887588"/>
          <a:ext cx="862853" cy="403412"/>
          <a:chOff x="6029325" y="1019175"/>
          <a:chExt cx="857250" cy="409575"/>
        </a:xfrm>
      </xdr:grpSpPr>
      <xdr:sp macro="" textlink="">
        <xdr:nvSpPr>
          <xdr:cNvPr id="12474" name="Rectangle 28">
            <a:extLst>
              <a:ext uri="{FF2B5EF4-FFF2-40B4-BE49-F238E27FC236}">
                <a16:creationId xmlns:a16="http://schemas.microsoft.com/office/drawing/2014/main" id="{7B17CF1D-449B-73AF-5820-AB0A6D1D060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75" name="Rectangle 29">
            <a:extLst>
              <a:ext uri="{FF2B5EF4-FFF2-40B4-BE49-F238E27FC236}">
                <a16:creationId xmlns:a16="http://schemas.microsoft.com/office/drawing/2014/main" id="{885723C1-7A5C-6926-9DAD-D2DC359A1A9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76" name="Rectangle 29">
            <a:extLst>
              <a:ext uri="{FF2B5EF4-FFF2-40B4-BE49-F238E27FC236}">
                <a16:creationId xmlns:a16="http://schemas.microsoft.com/office/drawing/2014/main" id="{9A11ECD6-8240-508C-E1BE-7BD00580C93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2477" name="グループ化 4">
          <a:extLst>
            <a:ext uri="{FF2B5EF4-FFF2-40B4-BE49-F238E27FC236}">
              <a16:creationId xmlns:a16="http://schemas.microsoft.com/office/drawing/2014/main" id="{3EEBE0F8-3B6C-402F-A852-651E1093FD80}"/>
            </a:ext>
          </a:extLst>
        </xdr:cNvPr>
        <xdr:cNvGrpSpPr>
          <a:grpSpLocks/>
        </xdr:cNvGrpSpPr>
      </xdr:nvGrpSpPr>
      <xdr:grpSpPr bwMode="auto">
        <a:xfrm>
          <a:off x="4101353" y="41887588"/>
          <a:ext cx="1367118" cy="403412"/>
          <a:chOff x="3981450" y="1019175"/>
          <a:chExt cx="1428750" cy="409575"/>
        </a:xfrm>
      </xdr:grpSpPr>
      <xdr:sp macro="" textlink="">
        <xdr:nvSpPr>
          <xdr:cNvPr id="12478" name="Rectangle 23">
            <a:extLst>
              <a:ext uri="{FF2B5EF4-FFF2-40B4-BE49-F238E27FC236}">
                <a16:creationId xmlns:a16="http://schemas.microsoft.com/office/drawing/2014/main" id="{F01813FA-3BC5-110F-A701-44BB56A5E04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79" name="Rectangle 24">
            <a:extLst>
              <a:ext uri="{FF2B5EF4-FFF2-40B4-BE49-F238E27FC236}">
                <a16:creationId xmlns:a16="http://schemas.microsoft.com/office/drawing/2014/main" id="{BBB3BC9F-7E4E-C06C-E9A8-8458B135427C}"/>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80" name="Rectangle 25">
            <a:extLst>
              <a:ext uri="{FF2B5EF4-FFF2-40B4-BE49-F238E27FC236}">
                <a16:creationId xmlns:a16="http://schemas.microsoft.com/office/drawing/2014/main" id="{1DC827ED-E665-1DFC-36FC-D18AD0A538DD}"/>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81" name="Rectangle 26">
            <a:extLst>
              <a:ext uri="{FF2B5EF4-FFF2-40B4-BE49-F238E27FC236}">
                <a16:creationId xmlns:a16="http://schemas.microsoft.com/office/drawing/2014/main" id="{331C033B-2D48-72EE-14DB-18C0E7240B0A}"/>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82" name="Rectangle 27">
            <a:extLst>
              <a:ext uri="{FF2B5EF4-FFF2-40B4-BE49-F238E27FC236}">
                <a16:creationId xmlns:a16="http://schemas.microsoft.com/office/drawing/2014/main" id="{B44C5AFF-67F8-CE7B-0D23-1EFAE581C89A}"/>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2483" name="グループ化 3">
          <a:extLst>
            <a:ext uri="{FF2B5EF4-FFF2-40B4-BE49-F238E27FC236}">
              <a16:creationId xmlns:a16="http://schemas.microsoft.com/office/drawing/2014/main" id="{90C3C151-E3A2-42EE-86BB-280054BFD461}"/>
            </a:ext>
          </a:extLst>
        </xdr:cNvPr>
        <xdr:cNvGrpSpPr>
          <a:grpSpLocks/>
        </xdr:cNvGrpSpPr>
      </xdr:nvGrpSpPr>
      <xdr:grpSpPr bwMode="auto">
        <a:xfrm>
          <a:off x="6152029" y="41887588"/>
          <a:ext cx="862853" cy="403412"/>
          <a:chOff x="6029325" y="1019175"/>
          <a:chExt cx="857250" cy="409575"/>
        </a:xfrm>
      </xdr:grpSpPr>
      <xdr:sp macro="" textlink="">
        <xdr:nvSpPr>
          <xdr:cNvPr id="12484" name="Rectangle 28">
            <a:extLst>
              <a:ext uri="{FF2B5EF4-FFF2-40B4-BE49-F238E27FC236}">
                <a16:creationId xmlns:a16="http://schemas.microsoft.com/office/drawing/2014/main" id="{8544CAD0-DC47-E2BD-3F13-C473A24882C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85" name="Rectangle 29">
            <a:extLst>
              <a:ext uri="{FF2B5EF4-FFF2-40B4-BE49-F238E27FC236}">
                <a16:creationId xmlns:a16="http://schemas.microsoft.com/office/drawing/2014/main" id="{ADE1ABA4-486F-682B-8882-C7DD9192915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86" name="Rectangle 29">
            <a:extLst>
              <a:ext uri="{FF2B5EF4-FFF2-40B4-BE49-F238E27FC236}">
                <a16:creationId xmlns:a16="http://schemas.microsoft.com/office/drawing/2014/main" id="{C6C50462-686E-1A3C-D44A-FA2AEF3F95C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2487" name="グループ化 4">
          <a:extLst>
            <a:ext uri="{FF2B5EF4-FFF2-40B4-BE49-F238E27FC236}">
              <a16:creationId xmlns:a16="http://schemas.microsoft.com/office/drawing/2014/main" id="{BF1C972D-52B8-43C6-8633-3EC494FAD0FA}"/>
            </a:ext>
          </a:extLst>
        </xdr:cNvPr>
        <xdr:cNvGrpSpPr>
          <a:grpSpLocks/>
        </xdr:cNvGrpSpPr>
      </xdr:nvGrpSpPr>
      <xdr:grpSpPr bwMode="auto">
        <a:xfrm>
          <a:off x="4101353" y="41887588"/>
          <a:ext cx="1367118" cy="403412"/>
          <a:chOff x="3981450" y="1019175"/>
          <a:chExt cx="1428750" cy="409575"/>
        </a:xfrm>
      </xdr:grpSpPr>
      <xdr:sp macro="" textlink="">
        <xdr:nvSpPr>
          <xdr:cNvPr id="12488" name="Rectangle 23">
            <a:extLst>
              <a:ext uri="{FF2B5EF4-FFF2-40B4-BE49-F238E27FC236}">
                <a16:creationId xmlns:a16="http://schemas.microsoft.com/office/drawing/2014/main" id="{A6410E2C-8C01-96B5-A81B-F7E1360D6BE4}"/>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89" name="Rectangle 24">
            <a:extLst>
              <a:ext uri="{FF2B5EF4-FFF2-40B4-BE49-F238E27FC236}">
                <a16:creationId xmlns:a16="http://schemas.microsoft.com/office/drawing/2014/main" id="{975CC727-2003-6CF2-04EF-E67F0CEA74B1}"/>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90" name="Rectangle 25">
            <a:extLst>
              <a:ext uri="{FF2B5EF4-FFF2-40B4-BE49-F238E27FC236}">
                <a16:creationId xmlns:a16="http://schemas.microsoft.com/office/drawing/2014/main" id="{8C9398BD-2B21-49F1-DFD9-E59615E26FBE}"/>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91" name="Rectangle 26">
            <a:extLst>
              <a:ext uri="{FF2B5EF4-FFF2-40B4-BE49-F238E27FC236}">
                <a16:creationId xmlns:a16="http://schemas.microsoft.com/office/drawing/2014/main" id="{50955C20-872B-8313-F4C2-8271FF3D6E59}"/>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92" name="Rectangle 27">
            <a:extLst>
              <a:ext uri="{FF2B5EF4-FFF2-40B4-BE49-F238E27FC236}">
                <a16:creationId xmlns:a16="http://schemas.microsoft.com/office/drawing/2014/main" id="{E3CDFC2D-3743-3993-D032-4D4F4AF6F91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2493" name="グループ化 3">
          <a:extLst>
            <a:ext uri="{FF2B5EF4-FFF2-40B4-BE49-F238E27FC236}">
              <a16:creationId xmlns:a16="http://schemas.microsoft.com/office/drawing/2014/main" id="{69C104F0-D3EC-4591-843A-74E7DCEDC204}"/>
            </a:ext>
          </a:extLst>
        </xdr:cNvPr>
        <xdr:cNvGrpSpPr>
          <a:grpSpLocks/>
        </xdr:cNvGrpSpPr>
      </xdr:nvGrpSpPr>
      <xdr:grpSpPr bwMode="auto">
        <a:xfrm>
          <a:off x="6152029" y="41887588"/>
          <a:ext cx="862853" cy="403412"/>
          <a:chOff x="6029325" y="1019175"/>
          <a:chExt cx="857250" cy="409575"/>
        </a:xfrm>
      </xdr:grpSpPr>
      <xdr:sp macro="" textlink="">
        <xdr:nvSpPr>
          <xdr:cNvPr id="12494" name="Rectangle 28">
            <a:extLst>
              <a:ext uri="{FF2B5EF4-FFF2-40B4-BE49-F238E27FC236}">
                <a16:creationId xmlns:a16="http://schemas.microsoft.com/office/drawing/2014/main" id="{C6332703-6846-280C-A3F6-3B424E964C4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95" name="Rectangle 29">
            <a:extLst>
              <a:ext uri="{FF2B5EF4-FFF2-40B4-BE49-F238E27FC236}">
                <a16:creationId xmlns:a16="http://schemas.microsoft.com/office/drawing/2014/main" id="{A547956F-F79F-0B19-3C25-122695BA0A6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96" name="Rectangle 29">
            <a:extLst>
              <a:ext uri="{FF2B5EF4-FFF2-40B4-BE49-F238E27FC236}">
                <a16:creationId xmlns:a16="http://schemas.microsoft.com/office/drawing/2014/main" id="{591AD687-B3D4-C992-4CEA-73EC14A01D3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2497" name="グループ化 4">
          <a:extLst>
            <a:ext uri="{FF2B5EF4-FFF2-40B4-BE49-F238E27FC236}">
              <a16:creationId xmlns:a16="http://schemas.microsoft.com/office/drawing/2014/main" id="{50D541D1-BEAA-4E13-88CA-53E3E571B568}"/>
            </a:ext>
          </a:extLst>
        </xdr:cNvPr>
        <xdr:cNvGrpSpPr>
          <a:grpSpLocks/>
        </xdr:cNvGrpSpPr>
      </xdr:nvGrpSpPr>
      <xdr:grpSpPr bwMode="auto">
        <a:xfrm>
          <a:off x="4101353" y="41887588"/>
          <a:ext cx="1367118" cy="403412"/>
          <a:chOff x="3981450" y="1019175"/>
          <a:chExt cx="1428750" cy="409575"/>
        </a:xfrm>
      </xdr:grpSpPr>
      <xdr:sp macro="" textlink="">
        <xdr:nvSpPr>
          <xdr:cNvPr id="12498" name="Rectangle 23">
            <a:extLst>
              <a:ext uri="{FF2B5EF4-FFF2-40B4-BE49-F238E27FC236}">
                <a16:creationId xmlns:a16="http://schemas.microsoft.com/office/drawing/2014/main" id="{2AF3D914-9BB8-2E34-2C81-1A69CC20FBB9}"/>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499" name="Rectangle 24">
            <a:extLst>
              <a:ext uri="{FF2B5EF4-FFF2-40B4-BE49-F238E27FC236}">
                <a16:creationId xmlns:a16="http://schemas.microsoft.com/office/drawing/2014/main" id="{53EEE910-5CA0-6B57-84FB-F81BDD8CB44C}"/>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00" name="Rectangle 25">
            <a:extLst>
              <a:ext uri="{FF2B5EF4-FFF2-40B4-BE49-F238E27FC236}">
                <a16:creationId xmlns:a16="http://schemas.microsoft.com/office/drawing/2014/main" id="{B2A41AA8-378D-175D-5393-F99466620C37}"/>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01" name="Rectangle 26">
            <a:extLst>
              <a:ext uri="{FF2B5EF4-FFF2-40B4-BE49-F238E27FC236}">
                <a16:creationId xmlns:a16="http://schemas.microsoft.com/office/drawing/2014/main" id="{262EB177-E880-64D6-3DE0-F662A57D2E9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02" name="Rectangle 27">
            <a:extLst>
              <a:ext uri="{FF2B5EF4-FFF2-40B4-BE49-F238E27FC236}">
                <a16:creationId xmlns:a16="http://schemas.microsoft.com/office/drawing/2014/main" id="{93D4B163-BC7D-5BE5-372B-86AD424BF632}"/>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2503" name="グループ化 3">
          <a:extLst>
            <a:ext uri="{FF2B5EF4-FFF2-40B4-BE49-F238E27FC236}">
              <a16:creationId xmlns:a16="http://schemas.microsoft.com/office/drawing/2014/main" id="{0AE701BE-7334-4BDF-99BA-7A04EB44E9D7}"/>
            </a:ext>
          </a:extLst>
        </xdr:cNvPr>
        <xdr:cNvGrpSpPr>
          <a:grpSpLocks/>
        </xdr:cNvGrpSpPr>
      </xdr:nvGrpSpPr>
      <xdr:grpSpPr bwMode="auto">
        <a:xfrm>
          <a:off x="6152029" y="41887588"/>
          <a:ext cx="862853" cy="403412"/>
          <a:chOff x="6029325" y="1019175"/>
          <a:chExt cx="857250" cy="409575"/>
        </a:xfrm>
      </xdr:grpSpPr>
      <xdr:sp macro="" textlink="">
        <xdr:nvSpPr>
          <xdr:cNvPr id="12504" name="Rectangle 28">
            <a:extLst>
              <a:ext uri="{FF2B5EF4-FFF2-40B4-BE49-F238E27FC236}">
                <a16:creationId xmlns:a16="http://schemas.microsoft.com/office/drawing/2014/main" id="{6835C27F-E841-D811-188D-7EE829338FC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05" name="Rectangle 29">
            <a:extLst>
              <a:ext uri="{FF2B5EF4-FFF2-40B4-BE49-F238E27FC236}">
                <a16:creationId xmlns:a16="http://schemas.microsoft.com/office/drawing/2014/main" id="{D3078A01-54EA-1C84-3F90-722F5B25411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06" name="Rectangle 29">
            <a:extLst>
              <a:ext uri="{FF2B5EF4-FFF2-40B4-BE49-F238E27FC236}">
                <a16:creationId xmlns:a16="http://schemas.microsoft.com/office/drawing/2014/main" id="{D0B8F362-B9ED-61FC-CA92-A4C39B8C153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2507" name="グループ化 4">
          <a:extLst>
            <a:ext uri="{FF2B5EF4-FFF2-40B4-BE49-F238E27FC236}">
              <a16:creationId xmlns:a16="http://schemas.microsoft.com/office/drawing/2014/main" id="{266B4A72-6287-42A5-A2DC-C3FA12E93108}"/>
            </a:ext>
          </a:extLst>
        </xdr:cNvPr>
        <xdr:cNvGrpSpPr>
          <a:grpSpLocks/>
        </xdr:cNvGrpSpPr>
      </xdr:nvGrpSpPr>
      <xdr:grpSpPr bwMode="auto">
        <a:xfrm>
          <a:off x="4101353" y="41887588"/>
          <a:ext cx="1367118" cy="403412"/>
          <a:chOff x="3981450" y="1019175"/>
          <a:chExt cx="1428750" cy="409575"/>
        </a:xfrm>
      </xdr:grpSpPr>
      <xdr:sp macro="" textlink="">
        <xdr:nvSpPr>
          <xdr:cNvPr id="12508" name="Rectangle 23">
            <a:extLst>
              <a:ext uri="{FF2B5EF4-FFF2-40B4-BE49-F238E27FC236}">
                <a16:creationId xmlns:a16="http://schemas.microsoft.com/office/drawing/2014/main" id="{05D0B94C-5E4A-1476-5450-E4E461F8BC6C}"/>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09" name="Rectangle 24">
            <a:extLst>
              <a:ext uri="{FF2B5EF4-FFF2-40B4-BE49-F238E27FC236}">
                <a16:creationId xmlns:a16="http://schemas.microsoft.com/office/drawing/2014/main" id="{8F62AB4A-B0FB-E298-AB32-7A38719958C6}"/>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10" name="Rectangle 25">
            <a:extLst>
              <a:ext uri="{FF2B5EF4-FFF2-40B4-BE49-F238E27FC236}">
                <a16:creationId xmlns:a16="http://schemas.microsoft.com/office/drawing/2014/main" id="{ED629F64-691F-B5C8-1815-8E6288F25986}"/>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11" name="Rectangle 26">
            <a:extLst>
              <a:ext uri="{FF2B5EF4-FFF2-40B4-BE49-F238E27FC236}">
                <a16:creationId xmlns:a16="http://schemas.microsoft.com/office/drawing/2014/main" id="{675062F7-604B-AD81-3A89-E97E47CAD6C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12" name="Rectangle 27">
            <a:extLst>
              <a:ext uri="{FF2B5EF4-FFF2-40B4-BE49-F238E27FC236}">
                <a16:creationId xmlns:a16="http://schemas.microsoft.com/office/drawing/2014/main" id="{CE992610-885C-E059-860E-3F68D06F784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2513" name="グループ化 3">
          <a:extLst>
            <a:ext uri="{FF2B5EF4-FFF2-40B4-BE49-F238E27FC236}">
              <a16:creationId xmlns:a16="http://schemas.microsoft.com/office/drawing/2014/main" id="{E5AA6763-9B90-4A46-8517-6EE249B43BFD}"/>
            </a:ext>
          </a:extLst>
        </xdr:cNvPr>
        <xdr:cNvGrpSpPr>
          <a:grpSpLocks/>
        </xdr:cNvGrpSpPr>
      </xdr:nvGrpSpPr>
      <xdr:grpSpPr bwMode="auto">
        <a:xfrm>
          <a:off x="6152029" y="41887588"/>
          <a:ext cx="862853" cy="403412"/>
          <a:chOff x="6029325" y="1019175"/>
          <a:chExt cx="857250" cy="409575"/>
        </a:xfrm>
      </xdr:grpSpPr>
      <xdr:sp macro="" textlink="">
        <xdr:nvSpPr>
          <xdr:cNvPr id="12514" name="Rectangle 28">
            <a:extLst>
              <a:ext uri="{FF2B5EF4-FFF2-40B4-BE49-F238E27FC236}">
                <a16:creationId xmlns:a16="http://schemas.microsoft.com/office/drawing/2014/main" id="{AF877AA5-D869-C2D4-4949-A0604B015FE7}"/>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15" name="Rectangle 29">
            <a:extLst>
              <a:ext uri="{FF2B5EF4-FFF2-40B4-BE49-F238E27FC236}">
                <a16:creationId xmlns:a16="http://schemas.microsoft.com/office/drawing/2014/main" id="{D318C2FF-37B3-3E17-4E63-CE5DE19FCD5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16" name="Rectangle 29">
            <a:extLst>
              <a:ext uri="{FF2B5EF4-FFF2-40B4-BE49-F238E27FC236}">
                <a16:creationId xmlns:a16="http://schemas.microsoft.com/office/drawing/2014/main" id="{CD9F97C7-3997-452A-0B31-DBF4504AB1B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2517" name="グループ化 4">
          <a:extLst>
            <a:ext uri="{FF2B5EF4-FFF2-40B4-BE49-F238E27FC236}">
              <a16:creationId xmlns:a16="http://schemas.microsoft.com/office/drawing/2014/main" id="{733A4B2C-AB35-4FB0-9CF1-D6EFE67A7897}"/>
            </a:ext>
          </a:extLst>
        </xdr:cNvPr>
        <xdr:cNvGrpSpPr>
          <a:grpSpLocks/>
        </xdr:cNvGrpSpPr>
      </xdr:nvGrpSpPr>
      <xdr:grpSpPr bwMode="auto">
        <a:xfrm>
          <a:off x="4101353" y="41887588"/>
          <a:ext cx="1367118" cy="403412"/>
          <a:chOff x="3981450" y="1019175"/>
          <a:chExt cx="1428750" cy="409575"/>
        </a:xfrm>
      </xdr:grpSpPr>
      <xdr:sp macro="" textlink="">
        <xdr:nvSpPr>
          <xdr:cNvPr id="12518" name="Rectangle 23">
            <a:extLst>
              <a:ext uri="{FF2B5EF4-FFF2-40B4-BE49-F238E27FC236}">
                <a16:creationId xmlns:a16="http://schemas.microsoft.com/office/drawing/2014/main" id="{400B5812-FC81-6CB5-CE27-0CBFB0BA8609}"/>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19" name="Rectangle 24">
            <a:extLst>
              <a:ext uri="{FF2B5EF4-FFF2-40B4-BE49-F238E27FC236}">
                <a16:creationId xmlns:a16="http://schemas.microsoft.com/office/drawing/2014/main" id="{9E61F047-CDEE-4E2E-FA08-303A4452873A}"/>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20" name="Rectangle 25">
            <a:extLst>
              <a:ext uri="{FF2B5EF4-FFF2-40B4-BE49-F238E27FC236}">
                <a16:creationId xmlns:a16="http://schemas.microsoft.com/office/drawing/2014/main" id="{06DF48A8-F9D9-FC7B-888F-4B6FC12C29D5}"/>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21" name="Rectangle 26">
            <a:extLst>
              <a:ext uri="{FF2B5EF4-FFF2-40B4-BE49-F238E27FC236}">
                <a16:creationId xmlns:a16="http://schemas.microsoft.com/office/drawing/2014/main" id="{88C0D946-1FDA-9A5E-5A65-F8BDB3ED967B}"/>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22" name="Rectangle 27">
            <a:extLst>
              <a:ext uri="{FF2B5EF4-FFF2-40B4-BE49-F238E27FC236}">
                <a16:creationId xmlns:a16="http://schemas.microsoft.com/office/drawing/2014/main" id="{F7D6ADAF-CE02-B7B0-06BA-1A7F8C1DA28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2523" name="グループ化 3">
          <a:extLst>
            <a:ext uri="{FF2B5EF4-FFF2-40B4-BE49-F238E27FC236}">
              <a16:creationId xmlns:a16="http://schemas.microsoft.com/office/drawing/2014/main" id="{05ECC9F0-7600-4B48-80DE-BB112224DEE6}"/>
            </a:ext>
          </a:extLst>
        </xdr:cNvPr>
        <xdr:cNvGrpSpPr>
          <a:grpSpLocks/>
        </xdr:cNvGrpSpPr>
      </xdr:nvGrpSpPr>
      <xdr:grpSpPr bwMode="auto">
        <a:xfrm>
          <a:off x="6152029" y="41887588"/>
          <a:ext cx="862853" cy="403412"/>
          <a:chOff x="6029325" y="1019175"/>
          <a:chExt cx="857250" cy="409575"/>
        </a:xfrm>
      </xdr:grpSpPr>
      <xdr:sp macro="" textlink="">
        <xdr:nvSpPr>
          <xdr:cNvPr id="12524" name="Rectangle 28">
            <a:extLst>
              <a:ext uri="{FF2B5EF4-FFF2-40B4-BE49-F238E27FC236}">
                <a16:creationId xmlns:a16="http://schemas.microsoft.com/office/drawing/2014/main" id="{B365A5E1-B53D-A78F-7081-E0C8A251FE42}"/>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25" name="Rectangle 29">
            <a:extLst>
              <a:ext uri="{FF2B5EF4-FFF2-40B4-BE49-F238E27FC236}">
                <a16:creationId xmlns:a16="http://schemas.microsoft.com/office/drawing/2014/main" id="{D2382DDC-539A-A8CF-18F5-A167ED841E9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26" name="Rectangle 29">
            <a:extLst>
              <a:ext uri="{FF2B5EF4-FFF2-40B4-BE49-F238E27FC236}">
                <a16:creationId xmlns:a16="http://schemas.microsoft.com/office/drawing/2014/main" id="{33FA651F-11B1-9518-832B-F64FEAD571D8}"/>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34</xdr:row>
      <xdr:rowOff>0</xdr:rowOff>
    </xdr:from>
    <xdr:to>
      <xdr:col>8</xdr:col>
      <xdr:colOff>0</xdr:colOff>
      <xdr:row>36</xdr:row>
      <xdr:rowOff>0</xdr:rowOff>
    </xdr:to>
    <xdr:grpSp>
      <xdr:nvGrpSpPr>
        <xdr:cNvPr id="11265" name="グループ化 4">
          <a:extLst>
            <a:ext uri="{FF2B5EF4-FFF2-40B4-BE49-F238E27FC236}">
              <a16:creationId xmlns:a16="http://schemas.microsoft.com/office/drawing/2014/main" id="{E50BADF2-AB34-4E92-8D1F-ABC66C990C0C}"/>
            </a:ext>
          </a:extLst>
        </xdr:cNvPr>
        <xdr:cNvGrpSpPr>
          <a:grpSpLocks/>
        </xdr:cNvGrpSpPr>
      </xdr:nvGrpSpPr>
      <xdr:grpSpPr bwMode="auto">
        <a:xfrm>
          <a:off x="4101353" y="8001000"/>
          <a:ext cx="1367118" cy="403412"/>
          <a:chOff x="3981450" y="1019175"/>
          <a:chExt cx="1428750" cy="409575"/>
        </a:xfrm>
      </xdr:grpSpPr>
      <xdr:sp macro="" textlink="">
        <xdr:nvSpPr>
          <xdr:cNvPr id="11266" name="Rectangle 23">
            <a:extLst>
              <a:ext uri="{FF2B5EF4-FFF2-40B4-BE49-F238E27FC236}">
                <a16:creationId xmlns:a16="http://schemas.microsoft.com/office/drawing/2014/main" id="{8699DEF5-5882-0A85-9470-019C3B7C5B7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67" name="Rectangle 24">
            <a:extLst>
              <a:ext uri="{FF2B5EF4-FFF2-40B4-BE49-F238E27FC236}">
                <a16:creationId xmlns:a16="http://schemas.microsoft.com/office/drawing/2014/main" id="{593B7053-0498-C55D-13EC-C66C3185B8E4}"/>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68" name="Rectangle 25">
            <a:extLst>
              <a:ext uri="{FF2B5EF4-FFF2-40B4-BE49-F238E27FC236}">
                <a16:creationId xmlns:a16="http://schemas.microsoft.com/office/drawing/2014/main" id="{849AE985-F42C-7F83-A5E6-660550B1858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69" name="Rectangle 26">
            <a:extLst>
              <a:ext uri="{FF2B5EF4-FFF2-40B4-BE49-F238E27FC236}">
                <a16:creationId xmlns:a16="http://schemas.microsoft.com/office/drawing/2014/main" id="{6FCF3E1E-919F-2857-6E0B-38238A193BA2}"/>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70" name="Rectangle 27">
            <a:extLst>
              <a:ext uri="{FF2B5EF4-FFF2-40B4-BE49-F238E27FC236}">
                <a16:creationId xmlns:a16="http://schemas.microsoft.com/office/drawing/2014/main" id="{9A8D9F9E-A67C-D67F-B6CB-A183DB13A94A}"/>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34</xdr:row>
      <xdr:rowOff>0</xdr:rowOff>
    </xdr:from>
    <xdr:to>
      <xdr:col>10</xdr:col>
      <xdr:colOff>0</xdr:colOff>
      <xdr:row>36</xdr:row>
      <xdr:rowOff>0</xdr:rowOff>
    </xdr:to>
    <xdr:grpSp>
      <xdr:nvGrpSpPr>
        <xdr:cNvPr id="11271" name="グループ化 3">
          <a:extLst>
            <a:ext uri="{FF2B5EF4-FFF2-40B4-BE49-F238E27FC236}">
              <a16:creationId xmlns:a16="http://schemas.microsoft.com/office/drawing/2014/main" id="{BA580AC3-A8D8-4871-AC52-3B7899AD17FF}"/>
            </a:ext>
          </a:extLst>
        </xdr:cNvPr>
        <xdr:cNvGrpSpPr>
          <a:grpSpLocks/>
        </xdr:cNvGrpSpPr>
      </xdr:nvGrpSpPr>
      <xdr:grpSpPr bwMode="auto">
        <a:xfrm>
          <a:off x="6152029" y="8001000"/>
          <a:ext cx="862853" cy="403412"/>
          <a:chOff x="6029325" y="1019175"/>
          <a:chExt cx="857250" cy="409575"/>
        </a:xfrm>
      </xdr:grpSpPr>
      <xdr:sp macro="" textlink="">
        <xdr:nvSpPr>
          <xdr:cNvPr id="11272" name="Rectangle 28">
            <a:extLst>
              <a:ext uri="{FF2B5EF4-FFF2-40B4-BE49-F238E27FC236}">
                <a16:creationId xmlns:a16="http://schemas.microsoft.com/office/drawing/2014/main" id="{D4BFC346-5822-2540-0A39-89C6838BAA9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73" name="Rectangle 29">
            <a:extLst>
              <a:ext uri="{FF2B5EF4-FFF2-40B4-BE49-F238E27FC236}">
                <a16:creationId xmlns:a16="http://schemas.microsoft.com/office/drawing/2014/main" id="{886D7E04-FB53-32A9-982A-D9A7CD457D0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74" name="Rectangle 29">
            <a:extLst>
              <a:ext uri="{FF2B5EF4-FFF2-40B4-BE49-F238E27FC236}">
                <a16:creationId xmlns:a16="http://schemas.microsoft.com/office/drawing/2014/main" id="{A3AB99B3-1124-F266-0C75-2384C8B49DE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64</xdr:row>
      <xdr:rowOff>0</xdr:rowOff>
    </xdr:from>
    <xdr:to>
      <xdr:col>8</xdr:col>
      <xdr:colOff>0</xdr:colOff>
      <xdr:row>66</xdr:row>
      <xdr:rowOff>0</xdr:rowOff>
    </xdr:to>
    <xdr:grpSp>
      <xdr:nvGrpSpPr>
        <xdr:cNvPr id="11275" name="グループ化 4">
          <a:extLst>
            <a:ext uri="{FF2B5EF4-FFF2-40B4-BE49-F238E27FC236}">
              <a16:creationId xmlns:a16="http://schemas.microsoft.com/office/drawing/2014/main" id="{AFA59B46-A38D-4D31-AE46-3735D303E683}"/>
            </a:ext>
          </a:extLst>
        </xdr:cNvPr>
        <xdr:cNvGrpSpPr>
          <a:grpSpLocks/>
        </xdr:cNvGrpSpPr>
      </xdr:nvGrpSpPr>
      <xdr:grpSpPr bwMode="auto">
        <a:xfrm>
          <a:off x="4101353" y="14735735"/>
          <a:ext cx="1367118" cy="403412"/>
          <a:chOff x="3981450" y="1019175"/>
          <a:chExt cx="1428750" cy="409575"/>
        </a:xfrm>
      </xdr:grpSpPr>
      <xdr:sp macro="" textlink="">
        <xdr:nvSpPr>
          <xdr:cNvPr id="11276" name="Rectangle 23">
            <a:extLst>
              <a:ext uri="{FF2B5EF4-FFF2-40B4-BE49-F238E27FC236}">
                <a16:creationId xmlns:a16="http://schemas.microsoft.com/office/drawing/2014/main" id="{B42B650D-7616-8C2B-B9C1-AF143D36364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77" name="Rectangle 24">
            <a:extLst>
              <a:ext uri="{FF2B5EF4-FFF2-40B4-BE49-F238E27FC236}">
                <a16:creationId xmlns:a16="http://schemas.microsoft.com/office/drawing/2014/main" id="{D78ECF4D-F37A-BA28-0626-BEDA480A21B7}"/>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78" name="Rectangle 25">
            <a:extLst>
              <a:ext uri="{FF2B5EF4-FFF2-40B4-BE49-F238E27FC236}">
                <a16:creationId xmlns:a16="http://schemas.microsoft.com/office/drawing/2014/main" id="{D1DFB3D1-8A09-D199-939B-4F3FDB7A541D}"/>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79" name="Rectangle 26">
            <a:extLst>
              <a:ext uri="{FF2B5EF4-FFF2-40B4-BE49-F238E27FC236}">
                <a16:creationId xmlns:a16="http://schemas.microsoft.com/office/drawing/2014/main" id="{D48CC6AC-4192-A57A-FF65-C57D1F20716D}"/>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0" name="Rectangle 27">
            <a:extLst>
              <a:ext uri="{FF2B5EF4-FFF2-40B4-BE49-F238E27FC236}">
                <a16:creationId xmlns:a16="http://schemas.microsoft.com/office/drawing/2014/main" id="{940AEADE-36B5-CFA3-B962-8018EF17400D}"/>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64</xdr:row>
      <xdr:rowOff>0</xdr:rowOff>
    </xdr:from>
    <xdr:to>
      <xdr:col>10</xdr:col>
      <xdr:colOff>0</xdr:colOff>
      <xdr:row>66</xdr:row>
      <xdr:rowOff>0</xdr:rowOff>
    </xdr:to>
    <xdr:grpSp>
      <xdr:nvGrpSpPr>
        <xdr:cNvPr id="11281" name="グループ化 3">
          <a:extLst>
            <a:ext uri="{FF2B5EF4-FFF2-40B4-BE49-F238E27FC236}">
              <a16:creationId xmlns:a16="http://schemas.microsoft.com/office/drawing/2014/main" id="{D34F6C61-EDA3-4EF2-8A2C-575D9E06D595}"/>
            </a:ext>
          </a:extLst>
        </xdr:cNvPr>
        <xdr:cNvGrpSpPr>
          <a:grpSpLocks/>
        </xdr:cNvGrpSpPr>
      </xdr:nvGrpSpPr>
      <xdr:grpSpPr bwMode="auto">
        <a:xfrm>
          <a:off x="6152029" y="14735735"/>
          <a:ext cx="862853" cy="403412"/>
          <a:chOff x="6029325" y="1019175"/>
          <a:chExt cx="857250" cy="409575"/>
        </a:xfrm>
      </xdr:grpSpPr>
      <xdr:sp macro="" textlink="">
        <xdr:nvSpPr>
          <xdr:cNvPr id="11282" name="Rectangle 28">
            <a:extLst>
              <a:ext uri="{FF2B5EF4-FFF2-40B4-BE49-F238E27FC236}">
                <a16:creationId xmlns:a16="http://schemas.microsoft.com/office/drawing/2014/main" id="{70191F58-9BFF-F53D-7645-AA57D3653FE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3" name="Rectangle 29">
            <a:extLst>
              <a:ext uri="{FF2B5EF4-FFF2-40B4-BE49-F238E27FC236}">
                <a16:creationId xmlns:a16="http://schemas.microsoft.com/office/drawing/2014/main" id="{31E16BD0-C983-B5C7-74A5-324FACE666D8}"/>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4" name="Rectangle 29">
            <a:extLst>
              <a:ext uri="{FF2B5EF4-FFF2-40B4-BE49-F238E27FC236}">
                <a16:creationId xmlns:a16="http://schemas.microsoft.com/office/drawing/2014/main" id="{DF5419B0-6E9A-B475-74AC-8F9D557A89F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64</xdr:row>
      <xdr:rowOff>0</xdr:rowOff>
    </xdr:from>
    <xdr:to>
      <xdr:col>8</xdr:col>
      <xdr:colOff>0</xdr:colOff>
      <xdr:row>66</xdr:row>
      <xdr:rowOff>0</xdr:rowOff>
    </xdr:to>
    <xdr:grpSp>
      <xdr:nvGrpSpPr>
        <xdr:cNvPr id="12527" name="グループ化 4">
          <a:extLst>
            <a:ext uri="{FF2B5EF4-FFF2-40B4-BE49-F238E27FC236}">
              <a16:creationId xmlns:a16="http://schemas.microsoft.com/office/drawing/2014/main" id="{20453B4F-E787-4E0A-B4A0-FB12076D9B2F}"/>
            </a:ext>
          </a:extLst>
        </xdr:cNvPr>
        <xdr:cNvGrpSpPr>
          <a:grpSpLocks/>
        </xdr:cNvGrpSpPr>
      </xdr:nvGrpSpPr>
      <xdr:grpSpPr bwMode="auto">
        <a:xfrm>
          <a:off x="4101353" y="14735735"/>
          <a:ext cx="1367118" cy="403412"/>
          <a:chOff x="3981450" y="1019175"/>
          <a:chExt cx="1428750" cy="409575"/>
        </a:xfrm>
      </xdr:grpSpPr>
      <xdr:sp macro="" textlink="">
        <xdr:nvSpPr>
          <xdr:cNvPr id="12528" name="Rectangle 23">
            <a:extLst>
              <a:ext uri="{FF2B5EF4-FFF2-40B4-BE49-F238E27FC236}">
                <a16:creationId xmlns:a16="http://schemas.microsoft.com/office/drawing/2014/main" id="{C41DEB06-F0B5-366B-A9CC-0E1439BA73A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29" name="Rectangle 24">
            <a:extLst>
              <a:ext uri="{FF2B5EF4-FFF2-40B4-BE49-F238E27FC236}">
                <a16:creationId xmlns:a16="http://schemas.microsoft.com/office/drawing/2014/main" id="{5B227E6C-9669-FB2D-0904-60E621EB2BBE}"/>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30" name="Rectangle 25">
            <a:extLst>
              <a:ext uri="{FF2B5EF4-FFF2-40B4-BE49-F238E27FC236}">
                <a16:creationId xmlns:a16="http://schemas.microsoft.com/office/drawing/2014/main" id="{94B0575F-DD0A-9066-4A1D-487511B5B844}"/>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31" name="Rectangle 26">
            <a:extLst>
              <a:ext uri="{FF2B5EF4-FFF2-40B4-BE49-F238E27FC236}">
                <a16:creationId xmlns:a16="http://schemas.microsoft.com/office/drawing/2014/main" id="{16E1447B-280D-DE5A-B529-04A9C31BA22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32" name="Rectangle 27">
            <a:extLst>
              <a:ext uri="{FF2B5EF4-FFF2-40B4-BE49-F238E27FC236}">
                <a16:creationId xmlns:a16="http://schemas.microsoft.com/office/drawing/2014/main" id="{0ECDACB7-F734-885B-BE7C-2F92387BD2BD}"/>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64</xdr:row>
      <xdr:rowOff>0</xdr:rowOff>
    </xdr:from>
    <xdr:to>
      <xdr:col>10</xdr:col>
      <xdr:colOff>0</xdr:colOff>
      <xdr:row>66</xdr:row>
      <xdr:rowOff>0</xdr:rowOff>
    </xdr:to>
    <xdr:grpSp>
      <xdr:nvGrpSpPr>
        <xdr:cNvPr id="12533" name="グループ化 3">
          <a:extLst>
            <a:ext uri="{FF2B5EF4-FFF2-40B4-BE49-F238E27FC236}">
              <a16:creationId xmlns:a16="http://schemas.microsoft.com/office/drawing/2014/main" id="{4BF79C2F-67C9-4C13-A77D-2C30321DAC87}"/>
            </a:ext>
          </a:extLst>
        </xdr:cNvPr>
        <xdr:cNvGrpSpPr>
          <a:grpSpLocks/>
        </xdr:cNvGrpSpPr>
      </xdr:nvGrpSpPr>
      <xdr:grpSpPr bwMode="auto">
        <a:xfrm>
          <a:off x="6152029" y="14735735"/>
          <a:ext cx="862853" cy="403412"/>
          <a:chOff x="6029325" y="1019175"/>
          <a:chExt cx="857250" cy="409575"/>
        </a:xfrm>
      </xdr:grpSpPr>
      <xdr:sp macro="" textlink="">
        <xdr:nvSpPr>
          <xdr:cNvPr id="12534" name="Rectangle 28">
            <a:extLst>
              <a:ext uri="{FF2B5EF4-FFF2-40B4-BE49-F238E27FC236}">
                <a16:creationId xmlns:a16="http://schemas.microsoft.com/office/drawing/2014/main" id="{07A457E5-F923-9EB4-C83B-C4AF84B48DC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35" name="Rectangle 29">
            <a:extLst>
              <a:ext uri="{FF2B5EF4-FFF2-40B4-BE49-F238E27FC236}">
                <a16:creationId xmlns:a16="http://schemas.microsoft.com/office/drawing/2014/main" id="{2A064220-F6D3-0ED3-C618-ED61F08337B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36" name="Rectangle 29">
            <a:extLst>
              <a:ext uri="{FF2B5EF4-FFF2-40B4-BE49-F238E27FC236}">
                <a16:creationId xmlns:a16="http://schemas.microsoft.com/office/drawing/2014/main" id="{7AD54B7F-B5ED-0970-CF45-6BF06D71B3FC}"/>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64</xdr:row>
      <xdr:rowOff>0</xdr:rowOff>
    </xdr:from>
    <xdr:to>
      <xdr:col>8</xdr:col>
      <xdr:colOff>0</xdr:colOff>
      <xdr:row>66</xdr:row>
      <xdr:rowOff>0</xdr:rowOff>
    </xdr:to>
    <xdr:grpSp>
      <xdr:nvGrpSpPr>
        <xdr:cNvPr id="12537" name="グループ化 4">
          <a:extLst>
            <a:ext uri="{FF2B5EF4-FFF2-40B4-BE49-F238E27FC236}">
              <a16:creationId xmlns:a16="http://schemas.microsoft.com/office/drawing/2014/main" id="{5426C563-1013-4122-8ECF-E9DDFC57D308}"/>
            </a:ext>
          </a:extLst>
        </xdr:cNvPr>
        <xdr:cNvGrpSpPr>
          <a:grpSpLocks/>
        </xdr:cNvGrpSpPr>
      </xdr:nvGrpSpPr>
      <xdr:grpSpPr bwMode="auto">
        <a:xfrm>
          <a:off x="4101353" y="14735735"/>
          <a:ext cx="1367118" cy="403412"/>
          <a:chOff x="3981450" y="1019175"/>
          <a:chExt cx="1428750" cy="409575"/>
        </a:xfrm>
      </xdr:grpSpPr>
      <xdr:sp macro="" textlink="">
        <xdr:nvSpPr>
          <xdr:cNvPr id="12538" name="Rectangle 23">
            <a:extLst>
              <a:ext uri="{FF2B5EF4-FFF2-40B4-BE49-F238E27FC236}">
                <a16:creationId xmlns:a16="http://schemas.microsoft.com/office/drawing/2014/main" id="{B986EBB1-CD08-A464-4CCE-DA026FD85FF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39" name="Rectangle 24">
            <a:extLst>
              <a:ext uri="{FF2B5EF4-FFF2-40B4-BE49-F238E27FC236}">
                <a16:creationId xmlns:a16="http://schemas.microsoft.com/office/drawing/2014/main" id="{03FDE82B-AADE-5652-92DA-A405CF8B6D5F}"/>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40" name="Rectangle 25">
            <a:extLst>
              <a:ext uri="{FF2B5EF4-FFF2-40B4-BE49-F238E27FC236}">
                <a16:creationId xmlns:a16="http://schemas.microsoft.com/office/drawing/2014/main" id="{7021C974-F10B-C2EE-7BB3-108C1F52BAE2}"/>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41" name="Rectangle 26">
            <a:extLst>
              <a:ext uri="{FF2B5EF4-FFF2-40B4-BE49-F238E27FC236}">
                <a16:creationId xmlns:a16="http://schemas.microsoft.com/office/drawing/2014/main" id="{6772F297-7CFF-E4F7-79F3-043FA546086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42" name="Rectangle 27">
            <a:extLst>
              <a:ext uri="{FF2B5EF4-FFF2-40B4-BE49-F238E27FC236}">
                <a16:creationId xmlns:a16="http://schemas.microsoft.com/office/drawing/2014/main" id="{C66A46A2-6EE0-E442-B312-5DAB5CE1C729}"/>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64</xdr:row>
      <xdr:rowOff>0</xdr:rowOff>
    </xdr:from>
    <xdr:to>
      <xdr:col>10</xdr:col>
      <xdr:colOff>0</xdr:colOff>
      <xdr:row>66</xdr:row>
      <xdr:rowOff>0</xdr:rowOff>
    </xdr:to>
    <xdr:grpSp>
      <xdr:nvGrpSpPr>
        <xdr:cNvPr id="12543" name="グループ化 3">
          <a:extLst>
            <a:ext uri="{FF2B5EF4-FFF2-40B4-BE49-F238E27FC236}">
              <a16:creationId xmlns:a16="http://schemas.microsoft.com/office/drawing/2014/main" id="{BC3A02BD-2860-4369-A9AE-E007CC05E173}"/>
            </a:ext>
          </a:extLst>
        </xdr:cNvPr>
        <xdr:cNvGrpSpPr>
          <a:grpSpLocks/>
        </xdr:cNvGrpSpPr>
      </xdr:nvGrpSpPr>
      <xdr:grpSpPr bwMode="auto">
        <a:xfrm>
          <a:off x="6152029" y="14735735"/>
          <a:ext cx="862853" cy="403412"/>
          <a:chOff x="6029325" y="1019175"/>
          <a:chExt cx="857250" cy="409575"/>
        </a:xfrm>
      </xdr:grpSpPr>
      <xdr:sp macro="" textlink="">
        <xdr:nvSpPr>
          <xdr:cNvPr id="12544" name="Rectangle 28">
            <a:extLst>
              <a:ext uri="{FF2B5EF4-FFF2-40B4-BE49-F238E27FC236}">
                <a16:creationId xmlns:a16="http://schemas.microsoft.com/office/drawing/2014/main" id="{16668A3B-5EE7-7758-1860-A52FCB62F2D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45" name="Rectangle 29">
            <a:extLst>
              <a:ext uri="{FF2B5EF4-FFF2-40B4-BE49-F238E27FC236}">
                <a16:creationId xmlns:a16="http://schemas.microsoft.com/office/drawing/2014/main" id="{0E807873-31BA-EDCB-217F-D4226288264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46" name="Rectangle 29">
            <a:extLst>
              <a:ext uri="{FF2B5EF4-FFF2-40B4-BE49-F238E27FC236}">
                <a16:creationId xmlns:a16="http://schemas.microsoft.com/office/drawing/2014/main" id="{BBD8B405-121D-9B4D-7D7A-669AF4EBC0E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94</xdr:row>
      <xdr:rowOff>0</xdr:rowOff>
    </xdr:from>
    <xdr:to>
      <xdr:col>8</xdr:col>
      <xdr:colOff>0</xdr:colOff>
      <xdr:row>96</xdr:row>
      <xdr:rowOff>0</xdr:rowOff>
    </xdr:to>
    <xdr:grpSp>
      <xdr:nvGrpSpPr>
        <xdr:cNvPr id="12547" name="グループ化 4">
          <a:extLst>
            <a:ext uri="{FF2B5EF4-FFF2-40B4-BE49-F238E27FC236}">
              <a16:creationId xmlns:a16="http://schemas.microsoft.com/office/drawing/2014/main" id="{E02FFEBE-FBC1-4C3E-B415-CC67E89C9CCF}"/>
            </a:ext>
          </a:extLst>
        </xdr:cNvPr>
        <xdr:cNvGrpSpPr>
          <a:grpSpLocks/>
        </xdr:cNvGrpSpPr>
      </xdr:nvGrpSpPr>
      <xdr:grpSpPr bwMode="auto">
        <a:xfrm>
          <a:off x="4101353" y="21515294"/>
          <a:ext cx="1367118" cy="403412"/>
          <a:chOff x="3981450" y="1019175"/>
          <a:chExt cx="1428750" cy="409575"/>
        </a:xfrm>
      </xdr:grpSpPr>
      <xdr:sp macro="" textlink="">
        <xdr:nvSpPr>
          <xdr:cNvPr id="12548" name="Rectangle 23">
            <a:extLst>
              <a:ext uri="{FF2B5EF4-FFF2-40B4-BE49-F238E27FC236}">
                <a16:creationId xmlns:a16="http://schemas.microsoft.com/office/drawing/2014/main" id="{BD4F2E10-D941-B3EB-CC87-982FC52CE96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49" name="Rectangle 24">
            <a:extLst>
              <a:ext uri="{FF2B5EF4-FFF2-40B4-BE49-F238E27FC236}">
                <a16:creationId xmlns:a16="http://schemas.microsoft.com/office/drawing/2014/main" id="{6652DA6A-C513-23A6-F542-DEBA2C98D406}"/>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50" name="Rectangle 25">
            <a:extLst>
              <a:ext uri="{FF2B5EF4-FFF2-40B4-BE49-F238E27FC236}">
                <a16:creationId xmlns:a16="http://schemas.microsoft.com/office/drawing/2014/main" id="{1791B50B-1C5A-0DD2-562B-2B84E906B806}"/>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51" name="Rectangle 26">
            <a:extLst>
              <a:ext uri="{FF2B5EF4-FFF2-40B4-BE49-F238E27FC236}">
                <a16:creationId xmlns:a16="http://schemas.microsoft.com/office/drawing/2014/main" id="{6027C596-B412-7F0F-63F0-7F9088669206}"/>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52" name="Rectangle 27">
            <a:extLst>
              <a:ext uri="{FF2B5EF4-FFF2-40B4-BE49-F238E27FC236}">
                <a16:creationId xmlns:a16="http://schemas.microsoft.com/office/drawing/2014/main" id="{F46B4465-3619-7282-A274-5D17B7086B01}"/>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2553" name="グループ化 3">
          <a:extLst>
            <a:ext uri="{FF2B5EF4-FFF2-40B4-BE49-F238E27FC236}">
              <a16:creationId xmlns:a16="http://schemas.microsoft.com/office/drawing/2014/main" id="{B88A4886-F400-43EA-BF52-4E319525020A}"/>
            </a:ext>
          </a:extLst>
        </xdr:cNvPr>
        <xdr:cNvGrpSpPr>
          <a:grpSpLocks/>
        </xdr:cNvGrpSpPr>
      </xdr:nvGrpSpPr>
      <xdr:grpSpPr bwMode="auto">
        <a:xfrm>
          <a:off x="6152029" y="21515294"/>
          <a:ext cx="862853" cy="403412"/>
          <a:chOff x="6029325" y="1019175"/>
          <a:chExt cx="857250" cy="409575"/>
        </a:xfrm>
      </xdr:grpSpPr>
      <xdr:sp macro="" textlink="">
        <xdr:nvSpPr>
          <xdr:cNvPr id="12554" name="Rectangle 28">
            <a:extLst>
              <a:ext uri="{FF2B5EF4-FFF2-40B4-BE49-F238E27FC236}">
                <a16:creationId xmlns:a16="http://schemas.microsoft.com/office/drawing/2014/main" id="{DFD62401-AF8B-9AE2-AB94-FBDC812E07C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55" name="Rectangle 29">
            <a:extLst>
              <a:ext uri="{FF2B5EF4-FFF2-40B4-BE49-F238E27FC236}">
                <a16:creationId xmlns:a16="http://schemas.microsoft.com/office/drawing/2014/main" id="{747D6B86-97BF-C0CF-5980-EFF0667070C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56" name="Rectangle 29">
            <a:extLst>
              <a:ext uri="{FF2B5EF4-FFF2-40B4-BE49-F238E27FC236}">
                <a16:creationId xmlns:a16="http://schemas.microsoft.com/office/drawing/2014/main" id="{964D50C2-1D22-C5AD-05A7-C5F351D79CD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94</xdr:row>
      <xdr:rowOff>0</xdr:rowOff>
    </xdr:from>
    <xdr:to>
      <xdr:col>8</xdr:col>
      <xdr:colOff>0</xdr:colOff>
      <xdr:row>96</xdr:row>
      <xdr:rowOff>0</xdr:rowOff>
    </xdr:to>
    <xdr:grpSp>
      <xdr:nvGrpSpPr>
        <xdr:cNvPr id="12557" name="グループ化 4">
          <a:extLst>
            <a:ext uri="{FF2B5EF4-FFF2-40B4-BE49-F238E27FC236}">
              <a16:creationId xmlns:a16="http://schemas.microsoft.com/office/drawing/2014/main" id="{9E7E8F3B-A36F-4047-8B01-70C493CB23E1}"/>
            </a:ext>
          </a:extLst>
        </xdr:cNvPr>
        <xdr:cNvGrpSpPr>
          <a:grpSpLocks/>
        </xdr:cNvGrpSpPr>
      </xdr:nvGrpSpPr>
      <xdr:grpSpPr bwMode="auto">
        <a:xfrm>
          <a:off x="4101353" y="21515294"/>
          <a:ext cx="1367118" cy="403412"/>
          <a:chOff x="3981450" y="1019175"/>
          <a:chExt cx="1428750" cy="409575"/>
        </a:xfrm>
      </xdr:grpSpPr>
      <xdr:sp macro="" textlink="">
        <xdr:nvSpPr>
          <xdr:cNvPr id="12558" name="Rectangle 23">
            <a:extLst>
              <a:ext uri="{FF2B5EF4-FFF2-40B4-BE49-F238E27FC236}">
                <a16:creationId xmlns:a16="http://schemas.microsoft.com/office/drawing/2014/main" id="{28868CC4-BCC4-6D81-E164-A5255AD7D3D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59" name="Rectangle 24">
            <a:extLst>
              <a:ext uri="{FF2B5EF4-FFF2-40B4-BE49-F238E27FC236}">
                <a16:creationId xmlns:a16="http://schemas.microsoft.com/office/drawing/2014/main" id="{E43538C0-2DC4-6384-5833-EF8739070536}"/>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60" name="Rectangle 25">
            <a:extLst>
              <a:ext uri="{FF2B5EF4-FFF2-40B4-BE49-F238E27FC236}">
                <a16:creationId xmlns:a16="http://schemas.microsoft.com/office/drawing/2014/main" id="{0CF425AF-63F5-83C0-AD65-F05E670A8D74}"/>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61" name="Rectangle 26">
            <a:extLst>
              <a:ext uri="{FF2B5EF4-FFF2-40B4-BE49-F238E27FC236}">
                <a16:creationId xmlns:a16="http://schemas.microsoft.com/office/drawing/2014/main" id="{ED16B3A3-4C74-B9C7-31D8-D5D6E6AEE8E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62" name="Rectangle 27">
            <a:extLst>
              <a:ext uri="{FF2B5EF4-FFF2-40B4-BE49-F238E27FC236}">
                <a16:creationId xmlns:a16="http://schemas.microsoft.com/office/drawing/2014/main" id="{FB365A89-1CD8-221D-1529-7B0859E2F8ED}"/>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2563" name="グループ化 3">
          <a:extLst>
            <a:ext uri="{FF2B5EF4-FFF2-40B4-BE49-F238E27FC236}">
              <a16:creationId xmlns:a16="http://schemas.microsoft.com/office/drawing/2014/main" id="{8B1D8C75-A954-4A4B-8A2D-4E0DCB149E40}"/>
            </a:ext>
          </a:extLst>
        </xdr:cNvPr>
        <xdr:cNvGrpSpPr>
          <a:grpSpLocks/>
        </xdr:cNvGrpSpPr>
      </xdr:nvGrpSpPr>
      <xdr:grpSpPr bwMode="auto">
        <a:xfrm>
          <a:off x="6152029" y="21515294"/>
          <a:ext cx="862853" cy="403412"/>
          <a:chOff x="6029325" y="1019175"/>
          <a:chExt cx="857250" cy="409575"/>
        </a:xfrm>
      </xdr:grpSpPr>
      <xdr:sp macro="" textlink="">
        <xdr:nvSpPr>
          <xdr:cNvPr id="12564" name="Rectangle 28">
            <a:extLst>
              <a:ext uri="{FF2B5EF4-FFF2-40B4-BE49-F238E27FC236}">
                <a16:creationId xmlns:a16="http://schemas.microsoft.com/office/drawing/2014/main" id="{F8649779-4B32-5D59-526F-EB487E9F901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65" name="Rectangle 29">
            <a:extLst>
              <a:ext uri="{FF2B5EF4-FFF2-40B4-BE49-F238E27FC236}">
                <a16:creationId xmlns:a16="http://schemas.microsoft.com/office/drawing/2014/main" id="{8C3F5BA2-AAE3-404A-18AE-4303553401F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66" name="Rectangle 29">
            <a:extLst>
              <a:ext uri="{FF2B5EF4-FFF2-40B4-BE49-F238E27FC236}">
                <a16:creationId xmlns:a16="http://schemas.microsoft.com/office/drawing/2014/main" id="{5C24B44C-A8AF-A045-3FF6-28EC5D03E44C}"/>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94</xdr:row>
      <xdr:rowOff>0</xdr:rowOff>
    </xdr:from>
    <xdr:to>
      <xdr:col>8</xdr:col>
      <xdr:colOff>0</xdr:colOff>
      <xdr:row>96</xdr:row>
      <xdr:rowOff>0</xdr:rowOff>
    </xdr:to>
    <xdr:grpSp>
      <xdr:nvGrpSpPr>
        <xdr:cNvPr id="12567" name="グループ化 4">
          <a:extLst>
            <a:ext uri="{FF2B5EF4-FFF2-40B4-BE49-F238E27FC236}">
              <a16:creationId xmlns:a16="http://schemas.microsoft.com/office/drawing/2014/main" id="{CD88C662-3555-4801-80BA-7283CD692EB9}"/>
            </a:ext>
          </a:extLst>
        </xdr:cNvPr>
        <xdr:cNvGrpSpPr>
          <a:grpSpLocks/>
        </xdr:cNvGrpSpPr>
      </xdr:nvGrpSpPr>
      <xdr:grpSpPr bwMode="auto">
        <a:xfrm>
          <a:off x="4101353" y="21515294"/>
          <a:ext cx="1367118" cy="403412"/>
          <a:chOff x="3981450" y="1019175"/>
          <a:chExt cx="1428750" cy="409575"/>
        </a:xfrm>
      </xdr:grpSpPr>
      <xdr:sp macro="" textlink="">
        <xdr:nvSpPr>
          <xdr:cNvPr id="12568" name="Rectangle 23">
            <a:extLst>
              <a:ext uri="{FF2B5EF4-FFF2-40B4-BE49-F238E27FC236}">
                <a16:creationId xmlns:a16="http://schemas.microsoft.com/office/drawing/2014/main" id="{EB5A6800-7226-A756-5279-B57575344E4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69" name="Rectangle 24">
            <a:extLst>
              <a:ext uri="{FF2B5EF4-FFF2-40B4-BE49-F238E27FC236}">
                <a16:creationId xmlns:a16="http://schemas.microsoft.com/office/drawing/2014/main" id="{97BF9DF4-3AC7-1104-E824-E5081E4FA292}"/>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70" name="Rectangle 25">
            <a:extLst>
              <a:ext uri="{FF2B5EF4-FFF2-40B4-BE49-F238E27FC236}">
                <a16:creationId xmlns:a16="http://schemas.microsoft.com/office/drawing/2014/main" id="{355EC29B-64C9-E556-35E2-E433CA2C520E}"/>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71" name="Rectangle 26">
            <a:extLst>
              <a:ext uri="{FF2B5EF4-FFF2-40B4-BE49-F238E27FC236}">
                <a16:creationId xmlns:a16="http://schemas.microsoft.com/office/drawing/2014/main" id="{0C575550-D10A-BC03-5C2B-6A207E5E506A}"/>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72" name="Rectangle 27">
            <a:extLst>
              <a:ext uri="{FF2B5EF4-FFF2-40B4-BE49-F238E27FC236}">
                <a16:creationId xmlns:a16="http://schemas.microsoft.com/office/drawing/2014/main" id="{802A8CB9-593D-27D8-2C1E-9DFC5FE71D71}"/>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2573" name="グループ化 3">
          <a:extLst>
            <a:ext uri="{FF2B5EF4-FFF2-40B4-BE49-F238E27FC236}">
              <a16:creationId xmlns:a16="http://schemas.microsoft.com/office/drawing/2014/main" id="{8E8FF73C-C8FA-43A2-A430-0C9F5ABFB368}"/>
            </a:ext>
          </a:extLst>
        </xdr:cNvPr>
        <xdr:cNvGrpSpPr>
          <a:grpSpLocks/>
        </xdr:cNvGrpSpPr>
      </xdr:nvGrpSpPr>
      <xdr:grpSpPr bwMode="auto">
        <a:xfrm>
          <a:off x="6152029" y="21515294"/>
          <a:ext cx="862853" cy="403412"/>
          <a:chOff x="6029325" y="1019175"/>
          <a:chExt cx="857250" cy="409575"/>
        </a:xfrm>
      </xdr:grpSpPr>
      <xdr:sp macro="" textlink="">
        <xdr:nvSpPr>
          <xdr:cNvPr id="12574" name="Rectangle 28">
            <a:extLst>
              <a:ext uri="{FF2B5EF4-FFF2-40B4-BE49-F238E27FC236}">
                <a16:creationId xmlns:a16="http://schemas.microsoft.com/office/drawing/2014/main" id="{5010A134-5167-D550-02B6-B905E6C25E8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75" name="Rectangle 29">
            <a:extLst>
              <a:ext uri="{FF2B5EF4-FFF2-40B4-BE49-F238E27FC236}">
                <a16:creationId xmlns:a16="http://schemas.microsoft.com/office/drawing/2014/main" id="{0C1E9109-A2C9-303B-81D4-8BAEDFC8E581}"/>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76" name="Rectangle 29">
            <a:extLst>
              <a:ext uri="{FF2B5EF4-FFF2-40B4-BE49-F238E27FC236}">
                <a16:creationId xmlns:a16="http://schemas.microsoft.com/office/drawing/2014/main" id="{9CF0EB7C-093F-F2D5-55F2-2FDDB89C4698}"/>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94</xdr:row>
      <xdr:rowOff>0</xdr:rowOff>
    </xdr:from>
    <xdr:to>
      <xdr:col>8</xdr:col>
      <xdr:colOff>0</xdr:colOff>
      <xdr:row>96</xdr:row>
      <xdr:rowOff>0</xdr:rowOff>
    </xdr:to>
    <xdr:grpSp>
      <xdr:nvGrpSpPr>
        <xdr:cNvPr id="12577" name="グループ化 4">
          <a:extLst>
            <a:ext uri="{FF2B5EF4-FFF2-40B4-BE49-F238E27FC236}">
              <a16:creationId xmlns:a16="http://schemas.microsoft.com/office/drawing/2014/main" id="{010A4D85-33D7-4E03-9B33-448A9D918BA9}"/>
            </a:ext>
          </a:extLst>
        </xdr:cNvPr>
        <xdr:cNvGrpSpPr>
          <a:grpSpLocks/>
        </xdr:cNvGrpSpPr>
      </xdr:nvGrpSpPr>
      <xdr:grpSpPr bwMode="auto">
        <a:xfrm>
          <a:off x="4101353" y="21515294"/>
          <a:ext cx="1367118" cy="403412"/>
          <a:chOff x="3981450" y="1019175"/>
          <a:chExt cx="1428750" cy="409575"/>
        </a:xfrm>
      </xdr:grpSpPr>
      <xdr:sp macro="" textlink="">
        <xdr:nvSpPr>
          <xdr:cNvPr id="12578" name="Rectangle 23">
            <a:extLst>
              <a:ext uri="{FF2B5EF4-FFF2-40B4-BE49-F238E27FC236}">
                <a16:creationId xmlns:a16="http://schemas.microsoft.com/office/drawing/2014/main" id="{4D6CE4C0-CD45-D3AE-53C5-8B2D0EB94E12}"/>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79" name="Rectangle 24">
            <a:extLst>
              <a:ext uri="{FF2B5EF4-FFF2-40B4-BE49-F238E27FC236}">
                <a16:creationId xmlns:a16="http://schemas.microsoft.com/office/drawing/2014/main" id="{E0B24D40-FEE9-2ED3-FACF-FE46957F7E17}"/>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80" name="Rectangle 25">
            <a:extLst>
              <a:ext uri="{FF2B5EF4-FFF2-40B4-BE49-F238E27FC236}">
                <a16:creationId xmlns:a16="http://schemas.microsoft.com/office/drawing/2014/main" id="{C797B82F-9324-10B5-B096-151DBBAE157B}"/>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81" name="Rectangle 26">
            <a:extLst>
              <a:ext uri="{FF2B5EF4-FFF2-40B4-BE49-F238E27FC236}">
                <a16:creationId xmlns:a16="http://schemas.microsoft.com/office/drawing/2014/main" id="{59B70B4B-6802-EEAE-E277-99CC784D7A3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82" name="Rectangle 27">
            <a:extLst>
              <a:ext uri="{FF2B5EF4-FFF2-40B4-BE49-F238E27FC236}">
                <a16:creationId xmlns:a16="http://schemas.microsoft.com/office/drawing/2014/main" id="{0F19F71F-E8B5-3EA8-C744-71A5B8FBE586}"/>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2583" name="グループ化 3">
          <a:extLst>
            <a:ext uri="{FF2B5EF4-FFF2-40B4-BE49-F238E27FC236}">
              <a16:creationId xmlns:a16="http://schemas.microsoft.com/office/drawing/2014/main" id="{EE82B42F-E5EC-4857-93BA-6C13B9731FF7}"/>
            </a:ext>
          </a:extLst>
        </xdr:cNvPr>
        <xdr:cNvGrpSpPr>
          <a:grpSpLocks/>
        </xdr:cNvGrpSpPr>
      </xdr:nvGrpSpPr>
      <xdr:grpSpPr bwMode="auto">
        <a:xfrm>
          <a:off x="6152029" y="21515294"/>
          <a:ext cx="862853" cy="403412"/>
          <a:chOff x="6029325" y="1019175"/>
          <a:chExt cx="857250" cy="409575"/>
        </a:xfrm>
      </xdr:grpSpPr>
      <xdr:sp macro="" textlink="">
        <xdr:nvSpPr>
          <xdr:cNvPr id="12584" name="Rectangle 28">
            <a:extLst>
              <a:ext uri="{FF2B5EF4-FFF2-40B4-BE49-F238E27FC236}">
                <a16:creationId xmlns:a16="http://schemas.microsoft.com/office/drawing/2014/main" id="{4A0DB864-8965-1FAE-63C8-DA02B42CED6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85" name="Rectangle 29">
            <a:extLst>
              <a:ext uri="{FF2B5EF4-FFF2-40B4-BE49-F238E27FC236}">
                <a16:creationId xmlns:a16="http://schemas.microsoft.com/office/drawing/2014/main" id="{9F9125ED-3199-5F2A-B2CA-389B4E72322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86" name="Rectangle 29">
            <a:extLst>
              <a:ext uri="{FF2B5EF4-FFF2-40B4-BE49-F238E27FC236}">
                <a16:creationId xmlns:a16="http://schemas.microsoft.com/office/drawing/2014/main" id="{3537A09E-1901-30B3-AD87-65284DAD45B8}"/>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94</xdr:row>
      <xdr:rowOff>0</xdr:rowOff>
    </xdr:from>
    <xdr:to>
      <xdr:col>8</xdr:col>
      <xdr:colOff>0</xdr:colOff>
      <xdr:row>96</xdr:row>
      <xdr:rowOff>0</xdr:rowOff>
    </xdr:to>
    <xdr:grpSp>
      <xdr:nvGrpSpPr>
        <xdr:cNvPr id="12587" name="グループ化 4">
          <a:extLst>
            <a:ext uri="{FF2B5EF4-FFF2-40B4-BE49-F238E27FC236}">
              <a16:creationId xmlns:a16="http://schemas.microsoft.com/office/drawing/2014/main" id="{AABBB283-9103-4EB3-B891-4B238A7A157A}"/>
            </a:ext>
          </a:extLst>
        </xdr:cNvPr>
        <xdr:cNvGrpSpPr>
          <a:grpSpLocks/>
        </xdr:cNvGrpSpPr>
      </xdr:nvGrpSpPr>
      <xdr:grpSpPr bwMode="auto">
        <a:xfrm>
          <a:off x="4101353" y="21515294"/>
          <a:ext cx="1367118" cy="403412"/>
          <a:chOff x="3981450" y="1019175"/>
          <a:chExt cx="1428750" cy="409575"/>
        </a:xfrm>
      </xdr:grpSpPr>
      <xdr:sp macro="" textlink="">
        <xdr:nvSpPr>
          <xdr:cNvPr id="12588" name="Rectangle 23">
            <a:extLst>
              <a:ext uri="{FF2B5EF4-FFF2-40B4-BE49-F238E27FC236}">
                <a16:creationId xmlns:a16="http://schemas.microsoft.com/office/drawing/2014/main" id="{09029A00-EFD5-6443-6557-0331753663CF}"/>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89" name="Rectangle 24">
            <a:extLst>
              <a:ext uri="{FF2B5EF4-FFF2-40B4-BE49-F238E27FC236}">
                <a16:creationId xmlns:a16="http://schemas.microsoft.com/office/drawing/2014/main" id="{E583CE84-0725-C8B9-7122-A1948F2AD75D}"/>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90" name="Rectangle 25">
            <a:extLst>
              <a:ext uri="{FF2B5EF4-FFF2-40B4-BE49-F238E27FC236}">
                <a16:creationId xmlns:a16="http://schemas.microsoft.com/office/drawing/2014/main" id="{061EE2F3-6F3F-6A26-3E0A-9C6507B0338A}"/>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91" name="Rectangle 26">
            <a:extLst>
              <a:ext uri="{FF2B5EF4-FFF2-40B4-BE49-F238E27FC236}">
                <a16:creationId xmlns:a16="http://schemas.microsoft.com/office/drawing/2014/main" id="{36DF6D17-1315-3A51-9894-6432560FDDE8}"/>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92" name="Rectangle 27">
            <a:extLst>
              <a:ext uri="{FF2B5EF4-FFF2-40B4-BE49-F238E27FC236}">
                <a16:creationId xmlns:a16="http://schemas.microsoft.com/office/drawing/2014/main" id="{3DA275F3-74E1-BBFB-42B2-BC281C79664D}"/>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2593" name="グループ化 3">
          <a:extLst>
            <a:ext uri="{FF2B5EF4-FFF2-40B4-BE49-F238E27FC236}">
              <a16:creationId xmlns:a16="http://schemas.microsoft.com/office/drawing/2014/main" id="{7975438D-B9C6-4B4A-BEBE-936051BE7B69}"/>
            </a:ext>
          </a:extLst>
        </xdr:cNvPr>
        <xdr:cNvGrpSpPr>
          <a:grpSpLocks/>
        </xdr:cNvGrpSpPr>
      </xdr:nvGrpSpPr>
      <xdr:grpSpPr bwMode="auto">
        <a:xfrm>
          <a:off x="6152029" y="21515294"/>
          <a:ext cx="862853" cy="403412"/>
          <a:chOff x="6029325" y="1019175"/>
          <a:chExt cx="857250" cy="409575"/>
        </a:xfrm>
      </xdr:grpSpPr>
      <xdr:sp macro="" textlink="">
        <xdr:nvSpPr>
          <xdr:cNvPr id="12594" name="Rectangle 28">
            <a:extLst>
              <a:ext uri="{FF2B5EF4-FFF2-40B4-BE49-F238E27FC236}">
                <a16:creationId xmlns:a16="http://schemas.microsoft.com/office/drawing/2014/main" id="{C3857088-B81B-5495-7992-61D036C05B52}"/>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95" name="Rectangle 29">
            <a:extLst>
              <a:ext uri="{FF2B5EF4-FFF2-40B4-BE49-F238E27FC236}">
                <a16:creationId xmlns:a16="http://schemas.microsoft.com/office/drawing/2014/main" id="{D4506E34-9949-6361-FD52-0F7EE453991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96" name="Rectangle 29">
            <a:extLst>
              <a:ext uri="{FF2B5EF4-FFF2-40B4-BE49-F238E27FC236}">
                <a16:creationId xmlns:a16="http://schemas.microsoft.com/office/drawing/2014/main" id="{6043A777-9FA9-0D22-6DD4-18C199D4975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94</xdr:row>
      <xdr:rowOff>0</xdr:rowOff>
    </xdr:from>
    <xdr:to>
      <xdr:col>8</xdr:col>
      <xdr:colOff>0</xdr:colOff>
      <xdr:row>96</xdr:row>
      <xdr:rowOff>0</xdr:rowOff>
    </xdr:to>
    <xdr:grpSp>
      <xdr:nvGrpSpPr>
        <xdr:cNvPr id="12597" name="グループ化 4">
          <a:extLst>
            <a:ext uri="{FF2B5EF4-FFF2-40B4-BE49-F238E27FC236}">
              <a16:creationId xmlns:a16="http://schemas.microsoft.com/office/drawing/2014/main" id="{D0653B02-388C-4F44-A4F4-D3BFC879C0D2}"/>
            </a:ext>
          </a:extLst>
        </xdr:cNvPr>
        <xdr:cNvGrpSpPr>
          <a:grpSpLocks/>
        </xdr:cNvGrpSpPr>
      </xdr:nvGrpSpPr>
      <xdr:grpSpPr bwMode="auto">
        <a:xfrm>
          <a:off x="4101353" y="21515294"/>
          <a:ext cx="1367118" cy="403412"/>
          <a:chOff x="3981450" y="1019175"/>
          <a:chExt cx="1428750" cy="409575"/>
        </a:xfrm>
      </xdr:grpSpPr>
      <xdr:sp macro="" textlink="">
        <xdr:nvSpPr>
          <xdr:cNvPr id="12598" name="Rectangle 23">
            <a:extLst>
              <a:ext uri="{FF2B5EF4-FFF2-40B4-BE49-F238E27FC236}">
                <a16:creationId xmlns:a16="http://schemas.microsoft.com/office/drawing/2014/main" id="{536B783C-BD9D-EB40-0817-CC47C96D14F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599" name="Rectangle 24">
            <a:extLst>
              <a:ext uri="{FF2B5EF4-FFF2-40B4-BE49-F238E27FC236}">
                <a16:creationId xmlns:a16="http://schemas.microsoft.com/office/drawing/2014/main" id="{1CC514DE-31C1-FCE1-ACBD-4CC60696839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00" name="Rectangle 25">
            <a:extLst>
              <a:ext uri="{FF2B5EF4-FFF2-40B4-BE49-F238E27FC236}">
                <a16:creationId xmlns:a16="http://schemas.microsoft.com/office/drawing/2014/main" id="{8D588331-E795-F838-5802-9FC28E425AB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01" name="Rectangle 26">
            <a:extLst>
              <a:ext uri="{FF2B5EF4-FFF2-40B4-BE49-F238E27FC236}">
                <a16:creationId xmlns:a16="http://schemas.microsoft.com/office/drawing/2014/main" id="{7B5E9BD8-799A-1824-D388-0367B5E0BDED}"/>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02" name="Rectangle 27">
            <a:extLst>
              <a:ext uri="{FF2B5EF4-FFF2-40B4-BE49-F238E27FC236}">
                <a16:creationId xmlns:a16="http://schemas.microsoft.com/office/drawing/2014/main" id="{67A97E70-5C3C-67AC-40DB-6B49D23F6C32}"/>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2603" name="グループ化 3">
          <a:extLst>
            <a:ext uri="{FF2B5EF4-FFF2-40B4-BE49-F238E27FC236}">
              <a16:creationId xmlns:a16="http://schemas.microsoft.com/office/drawing/2014/main" id="{CB03D2E5-750E-4676-9CAE-A6EBB8113083}"/>
            </a:ext>
          </a:extLst>
        </xdr:cNvPr>
        <xdr:cNvGrpSpPr>
          <a:grpSpLocks/>
        </xdr:cNvGrpSpPr>
      </xdr:nvGrpSpPr>
      <xdr:grpSpPr bwMode="auto">
        <a:xfrm>
          <a:off x="6152029" y="21515294"/>
          <a:ext cx="862853" cy="403412"/>
          <a:chOff x="6029325" y="1019175"/>
          <a:chExt cx="857250" cy="409575"/>
        </a:xfrm>
      </xdr:grpSpPr>
      <xdr:sp macro="" textlink="">
        <xdr:nvSpPr>
          <xdr:cNvPr id="12604" name="Rectangle 28">
            <a:extLst>
              <a:ext uri="{FF2B5EF4-FFF2-40B4-BE49-F238E27FC236}">
                <a16:creationId xmlns:a16="http://schemas.microsoft.com/office/drawing/2014/main" id="{777D6BFB-C4F3-4DDD-9D29-12204603E94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05" name="Rectangle 29">
            <a:extLst>
              <a:ext uri="{FF2B5EF4-FFF2-40B4-BE49-F238E27FC236}">
                <a16:creationId xmlns:a16="http://schemas.microsoft.com/office/drawing/2014/main" id="{3EF84958-BDB6-1EBF-F443-E436A6A5457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06" name="Rectangle 29">
            <a:extLst>
              <a:ext uri="{FF2B5EF4-FFF2-40B4-BE49-F238E27FC236}">
                <a16:creationId xmlns:a16="http://schemas.microsoft.com/office/drawing/2014/main" id="{70E4C3B1-C4DB-B54D-1213-8C4F26B948A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12607" name="グループ化 4">
          <a:extLst>
            <a:ext uri="{FF2B5EF4-FFF2-40B4-BE49-F238E27FC236}">
              <a16:creationId xmlns:a16="http://schemas.microsoft.com/office/drawing/2014/main" id="{8556625A-5430-4AEB-8637-6FE3D1DD438E}"/>
            </a:ext>
          </a:extLst>
        </xdr:cNvPr>
        <xdr:cNvGrpSpPr>
          <a:grpSpLocks/>
        </xdr:cNvGrpSpPr>
      </xdr:nvGrpSpPr>
      <xdr:grpSpPr bwMode="auto">
        <a:xfrm>
          <a:off x="4101353" y="28306059"/>
          <a:ext cx="1367118" cy="403412"/>
          <a:chOff x="3981450" y="1019175"/>
          <a:chExt cx="1428750" cy="409575"/>
        </a:xfrm>
      </xdr:grpSpPr>
      <xdr:sp macro="" textlink="">
        <xdr:nvSpPr>
          <xdr:cNvPr id="12608" name="Rectangle 23">
            <a:extLst>
              <a:ext uri="{FF2B5EF4-FFF2-40B4-BE49-F238E27FC236}">
                <a16:creationId xmlns:a16="http://schemas.microsoft.com/office/drawing/2014/main" id="{3526D69F-9711-601A-A75C-ACD18AA8576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09" name="Rectangle 24">
            <a:extLst>
              <a:ext uri="{FF2B5EF4-FFF2-40B4-BE49-F238E27FC236}">
                <a16:creationId xmlns:a16="http://schemas.microsoft.com/office/drawing/2014/main" id="{60238588-EECE-F68A-8EAE-372AD3E4D53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10" name="Rectangle 25">
            <a:extLst>
              <a:ext uri="{FF2B5EF4-FFF2-40B4-BE49-F238E27FC236}">
                <a16:creationId xmlns:a16="http://schemas.microsoft.com/office/drawing/2014/main" id="{1C1F267E-6C4C-72E0-0FA6-19CF47F093E6}"/>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11" name="Rectangle 26">
            <a:extLst>
              <a:ext uri="{FF2B5EF4-FFF2-40B4-BE49-F238E27FC236}">
                <a16:creationId xmlns:a16="http://schemas.microsoft.com/office/drawing/2014/main" id="{9FF7EE9E-7BF5-B7EF-D505-5D94A890391F}"/>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12" name="Rectangle 27">
            <a:extLst>
              <a:ext uri="{FF2B5EF4-FFF2-40B4-BE49-F238E27FC236}">
                <a16:creationId xmlns:a16="http://schemas.microsoft.com/office/drawing/2014/main" id="{050C97F6-5E16-2F39-FAD0-D23A1BD9BA1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2613" name="グループ化 3">
          <a:extLst>
            <a:ext uri="{FF2B5EF4-FFF2-40B4-BE49-F238E27FC236}">
              <a16:creationId xmlns:a16="http://schemas.microsoft.com/office/drawing/2014/main" id="{6EFC1A29-3390-4B79-BE70-36F21B81E9CC}"/>
            </a:ext>
          </a:extLst>
        </xdr:cNvPr>
        <xdr:cNvGrpSpPr>
          <a:grpSpLocks/>
        </xdr:cNvGrpSpPr>
      </xdr:nvGrpSpPr>
      <xdr:grpSpPr bwMode="auto">
        <a:xfrm>
          <a:off x="6152029" y="28306059"/>
          <a:ext cx="862853" cy="403412"/>
          <a:chOff x="6029325" y="1019175"/>
          <a:chExt cx="857250" cy="409575"/>
        </a:xfrm>
      </xdr:grpSpPr>
      <xdr:sp macro="" textlink="">
        <xdr:nvSpPr>
          <xdr:cNvPr id="12614" name="Rectangle 28">
            <a:extLst>
              <a:ext uri="{FF2B5EF4-FFF2-40B4-BE49-F238E27FC236}">
                <a16:creationId xmlns:a16="http://schemas.microsoft.com/office/drawing/2014/main" id="{51DAD812-778B-5DB8-4EDC-F5723CB9E9C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15" name="Rectangle 29">
            <a:extLst>
              <a:ext uri="{FF2B5EF4-FFF2-40B4-BE49-F238E27FC236}">
                <a16:creationId xmlns:a16="http://schemas.microsoft.com/office/drawing/2014/main" id="{DA7E8515-348B-9A23-4B74-CFF9BAB6EBA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16" name="Rectangle 29">
            <a:extLst>
              <a:ext uri="{FF2B5EF4-FFF2-40B4-BE49-F238E27FC236}">
                <a16:creationId xmlns:a16="http://schemas.microsoft.com/office/drawing/2014/main" id="{611C54EE-7DE3-1F2F-F223-B19D68503C0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12617" name="グループ化 4">
          <a:extLst>
            <a:ext uri="{FF2B5EF4-FFF2-40B4-BE49-F238E27FC236}">
              <a16:creationId xmlns:a16="http://schemas.microsoft.com/office/drawing/2014/main" id="{64E056F9-89BD-46D6-9E3E-2AE75C3061A3}"/>
            </a:ext>
          </a:extLst>
        </xdr:cNvPr>
        <xdr:cNvGrpSpPr>
          <a:grpSpLocks/>
        </xdr:cNvGrpSpPr>
      </xdr:nvGrpSpPr>
      <xdr:grpSpPr bwMode="auto">
        <a:xfrm>
          <a:off x="4101353" y="28306059"/>
          <a:ext cx="1367118" cy="403412"/>
          <a:chOff x="3981450" y="1019175"/>
          <a:chExt cx="1428750" cy="409575"/>
        </a:xfrm>
      </xdr:grpSpPr>
      <xdr:sp macro="" textlink="">
        <xdr:nvSpPr>
          <xdr:cNvPr id="12618" name="Rectangle 23">
            <a:extLst>
              <a:ext uri="{FF2B5EF4-FFF2-40B4-BE49-F238E27FC236}">
                <a16:creationId xmlns:a16="http://schemas.microsoft.com/office/drawing/2014/main" id="{FF887F55-85F7-FAAD-BFDA-445216DC57D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19" name="Rectangle 24">
            <a:extLst>
              <a:ext uri="{FF2B5EF4-FFF2-40B4-BE49-F238E27FC236}">
                <a16:creationId xmlns:a16="http://schemas.microsoft.com/office/drawing/2014/main" id="{7634C5BB-57B8-8BAA-51DB-D6F74163A886}"/>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20" name="Rectangle 25">
            <a:extLst>
              <a:ext uri="{FF2B5EF4-FFF2-40B4-BE49-F238E27FC236}">
                <a16:creationId xmlns:a16="http://schemas.microsoft.com/office/drawing/2014/main" id="{A2EC08FD-E525-C0C5-A72D-C9186E3812D4}"/>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21" name="Rectangle 26">
            <a:extLst>
              <a:ext uri="{FF2B5EF4-FFF2-40B4-BE49-F238E27FC236}">
                <a16:creationId xmlns:a16="http://schemas.microsoft.com/office/drawing/2014/main" id="{1575D7ED-7187-8753-7976-787064799B2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22" name="Rectangle 27">
            <a:extLst>
              <a:ext uri="{FF2B5EF4-FFF2-40B4-BE49-F238E27FC236}">
                <a16:creationId xmlns:a16="http://schemas.microsoft.com/office/drawing/2014/main" id="{247EA2DF-7C24-FF3C-A1A3-1AEB5767142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2623" name="グループ化 3">
          <a:extLst>
            <a:ext uri="{FF2B5EF4-FFF2-40B4-BE49-F238E27FC236}">
              <a16:creationId xmlns:a16="http://schemas.microsoft.com/office/drawing/2014/main" id="{77618D5F-9254-4975-BC43-B81D5B125263}"/>
            </a:ext>
          </a:extLst>
        </xdr:cNvPr>
        <xdr:cNvGrpSpPr>
          <a:grpSpLocks/>
        </xdr:cNvGrpSpPr>
      </xdr:nvGrpSpPr>
      <xdr:grpSpPr bwMode="auto">
        <a:xfrm>
          <a:off x="6152029" y="28306059"/>
          <a:ext cx="862853" cy="403412"/>
          <a:chOff x="6029325" y="1019175"/>
          <a:chExt cx="857250" cy="409575"/>
        </a:xfrm>
      </xdr:grpSpPr>
      <xdr:sp macro="" textlink="">
        <xdr:nvSpPr>
          <xdr:cNvPr id="12624" name="Rectangle 28">
            <a:extLst>
              <a:ext uri="{FF2B5EF4-FFF2-40B4-BE49-F238E27FC236}">
                <a16:creationId xmlns:a16="http://schemas.microsoft.com/office/drawing/2014/main" id="{3E2EC148-F7AE-A755-4062-502D8950ADD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25" name="Rectangle 29">
            <a:extLst>
              <a:ext uri="{FF2B5EF4-FFF2-40B4-BE49-F238E27FC236}">
                <a16:creationId xmlns:a16="http://schemas.microsoft.com/office/drawing/2014/main" id="{52E60908-E2F5-8EF4-AE64-C961DBC82A0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26" name="Rectangle 29">
            <a:extLst>
              <a:ext uri="{FF2B5EF4-FFF2-40B4-BE49-F238E27FC236}">
                <a16:creationId xmlns:a16="http://schemas.microsoft.com/office/drawing/2014/main" id="{7C88A041-0BE7-8DF0-165D-9F5A233427A9}"/>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12627" name="グループ化 4">
          <a:extLst>
            <a:ext uri="{FF2B5EF4-FFF2-40B4-BE49-F238E27FC236}">
              <a16:creationId xmlns:a16="http://schemas.microsoft.com/office/drawing/2014/main" id="{B64116C3-A6A8-4417-B025-A9698D3DB93E}"/>
            </a:ext>
          </a:extLst>
        </xdr:cNvPr>
        <xdr:cNvGrpSpPr>
          <a:grpSpLocks/>
        </xdr:cNvGrpSpPr>
      </xdr:nvGrpSpPr>
      <xdr:grpSpPr bwMode="auto">
        <a:xfrm>
          <a:off x="4101353" y="28306059"/>
          <a:ext cx="1367118" cy="403412"/>
          <a:chOff x="3981450" y="1019175"/>
          <a:chExt cx="1428750" cy="409575"/>
        </a:xfrm>
      </xdr:grpSpPr>
      <xdr:sp macro="" textlink="">
        <xdr:nvSpPr>
          <xdr:cNvPr id="12628" name="Rectangle 23">
            <a:extLst>
              <a:ext uri="{FF2B5EF4-FFF2-40B4-BE49-F238E27FC236}">
                <a16:creationId xmlns:a16="http://schemas.microsoft.com/office/drawing/2014/main" id="{D1354859-89BD-CB9F-E088-09A38EDBA734}"/>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29" name="Rectangle 24">
            <a:extLst>
              <a:ext uri="{FF2B5EF4-FFF2-40B4-BE49-F238E27FC236}">
                <a16:creationId xmlns:a16="http://schemas.microsoft.com/office/drawing/2014/main" id="{367B15AC-862A-1F65-43B2-DF8317D8F0BC}"/>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30" name="Rectangle 25">
            <a:extLst>
              <a:ext uri="{FF2B5EF4-FFF2-40B4-BE49-F238E27FC236}">
                <a16:creationId xmlns:a16="http://schemas.microsoft.com/office/drawing/2014/main" id="{9F02C0F5-680C-9D18-D46B-0D6A66482262}"/>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31" name="Rectangle 26">
            <a:extLst>
              <a:ext uri="{FF2B5EF4-FFF2-40B4-BE49-F238E27FC236}">
                <a16:creationId xmlns:a16="http://schemas.microsoft.com/office/drawing/2014/main" id="{8B829E7B-00B3-AB08-8456-217DA2E8FFB6}"/>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32" name="Rectangle 27">
            <a:extLst>
              <a:ext uri="{FF2B5EF4-FFF2-40B4-BE49-F238E27FC236}">
                <a16:creationId xmlns:a16="http://schemas.microsoft.com/office/drawing/2014/main" id="{FFF93B75-145F-2A2B-18B3-9C8E3FF44967}"/>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2633" name="グループ化 3">
          <a:extLst>
            <a:ext uri="{FF2B5EF4-FFF2-40B4-BE49-F238E27FC236}">
              <a16:creationId xmlns:a16="http://schemas.microsoft.com/office/drawing/2014/main" id="{64416BD6-4F93-4FC2-B6D1-BF785DB36301}"/>
            </a:ext>
          </a:extLst>
        </xdr:cNvPr>
        <xdr:cNvGrpSpPr>
          <a:grpSpLocks/>
        </xdr:cNvGrpSpPr>
      </xdr:nvGrpSpPr>
      <xdr:grpSpPr bwMode="auto">
        <a:xfrm>
          <a:off x="6152029" y="28306059"/>
          <a:ext cx="862853" cy="403412"/>
          <a:chOff x="6029325" y="1019175"/>
          <a:chExt cx="857250" cy="409575"/>
        </a:xfrm>
      </xdr:grpSpPr>
      <xdr:sp macro="" textlink="">
        <xdr:nvSpPr>
          <xdr:cNvPr id="12634" name="Rectangle 28">
            <a:extLst>
              <a:ext uri="{FF2B5EF4-FFF2-40B4-BE49-F238E27FC236}">
                <a16:creationId xmlns:a16="http://schemas.microsoft.com/office/drawing/2014/main" id="{268CDFBE-3193-B613-CAC6-EC41AC2F8F2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35" name="Rectangle 29">
            <a:extLst>
              <a:ext uri="{FF2B5EF4-FFF2-40B4-BE49-F238E27FC236}">
                <a16:creationId xmlns:a16="http://schemas.microsoft.com/office/drawing/2014/main" id="{F264F78E-18D6-84F1-7564-9C4DAF74499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36" name="Rectangle 29">
            <a:extLst>
              <a:ext uri="{FF2B5EF4-FFF2-40B4-BE49-F238E27FC236}">
                <a16:creationId xmlns:a16="http://schemas.microsoft.com/office/drawing/2014/main" id="{E110D252-45F3-6374-A873-73BC2402C24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12637" name="グループ化 4">
          <a:extLst>
            <a:ext uri="{FF2B5EF4-FFF2-40B4-BE49-F238E27FC236}">
              <a16:creationId xmlns:a16="http://schemas.microsoft.com/office/drawing/2014/main" id="{C380A5DB-6EEA-4ACF-A038-8985F133D650}"/>
            </a:ext>
          </a:extLst>
        </xdr:cNvPr>
        <xdr:cNvGrpSpPr>
          <a:grpSpLocks/>
        </xdr:cNvGrpSpPr>
      </xdr:nvGrpSpPr>
      <xdr:grpSpPr bwMode="auto">
        <a:xfrm>
          <a:off x="4101353" y="28306059"/>
          <a:ext cx="1367118" cy="403412"/>
          <a:chOff x="3981450" y="1019175"/>
          <a:chExt cx="1428750" cy="409575"/>
        </a:xfrm>
      </xdr:grpSpPr>
      <xdr:sp macro="" textlink="">
        <xdr:nvSpPr>
          <xdr:cNvPr id="12638" name="Rectangle 23">
            <a:extLst>
              <a:ext uri="{FF2B5EF4-FFF2-40B4-BE49-F238E27FC236}">
                <a16:creationId xmlns:a16="http://schemas.microsoft.com/office/drawing/2014/main" id="{E1B304AF-BC48-2AF4-8580-2EC210ECC89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39" name="Rectangle 24">
            <a:extLst>
              <a:ext uri="{FF2B5EF4-FFF2-40B4-BE49-F238E27FC236}">
                <a16:creationId xmlns:a16="http://schemas.microsoft.com/office/drawing/2014/main" id="{3335D4E7-F841-5B8B-71E5-A3B4C70995AB}"/>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40" name="Rectangle 25">
            <a:extLst>
              <a:ext uri="{FF2B5EF4-FFF2-40B4-BE49-F238E27FC236}">
                <a16:creationId xmlns:a16="http://schemas.microsoft.com/office/drawing/2014/main" id="{9105D9A8-6A52-17CF-8750-86EAE1C06265}"/>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41" name="Rectangle 26">
            <a:extLst>
              <a:ext uri="{FF2B5EF4-FFF2-40B4-BE49-F238E27FC236}">
                <a16:creationId xmlns:a16="http://schemas.microsoft.com/office/drawing/2014/main" id="{36B4D043-08F7-1B96-E4A8-3EB3C0585F0F}"/>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42" name="Rectangle 27">
            <a:extLst>
              <a:ext uri="{FF2B5EF4-FFF2-40B4-BE49-F238E27FC236}">
                <a16:creationId xmlns:a16="http://schemas.microsoft.com/office/drawing/2014/main" id="{0BFE16D6-72A2-DBD2-A59E-5C32C4906629}"/>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2643" name="グループ化 3">
          <a:extLst>
            <a:ext uri="{FF2B5EF4-FFF2-40B4-BE49-F238E27FC236}">
              <a16:creationId xmlns:a16="http://schemas.microsoft.com/office/drawing/2014/main" id="{BC10A451-9A68-4364-8E8D-121961F10ABB}"/>
            </a:ext>
          </a:extLst>
        </xdr:cNvPr>
        <xdr:cNvGrpSpPr>
          <a:grpSpLocks/>
        </xdr:cNvGrpSpPr>
      </xdr:nvGrpSpPr>
      <xdr:grpSpPr bwMode="auto">
        <a:xfrm>
          <a:off x="6152029" y="28306059"/>
          <a:ext cx="862853" cy="403412"/>
          <a:chOff x="6029325" y="1019175"/>
          <a:chExt cx="857250" cy="409575"/>
        </a:xfrm>
      </xdr:grpSpPr>
      <xdr:sp macro="" textlink="">
        <xdr:nvSpPr>
          <xdr:cNvPr id="12644" name="Rectangle 28">
            <a:extLst>
              <a:ext uri="{FF2B5EF4-FFF2-40B4-BE49-F238E27FC236}">
                <a16:creationId xmlns:a16="http://schemas.microsoft.com/office/drawing/2014/main" id="{55EB34BA-849D-B188-FA64-C6AA7393406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45" name="Rectangle 29">
            <a:extLst>
              <a:ext uri="{FF2B5EF4-FFF2-40B4-BE49-F238E27FC236}">
                <a16:creationId xmlns:a16="http://schemas.microsoft.com/office/drawing/2014/main" id="{7AD51290-F30B-9BAC-6101-5BD83805FEF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46" name="Rectangle 29">
            <a:extLst>
              <a:ext uri="{FF2B5EF4-FFF2-40B4-BE49-F238E27FC236}">
                <a16:creationId xmlns:a16="http://schemas.microsoft.com/office/drawing/2014/main" id="{7B491D77-26E6-FC9E-075F-5F1D1B440EE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12647" name="グループ化 4">
          <a:extLst>
            <a:ext uri="{FF2B5EF4-FFF2-40B4-BE49-F238E27FC236}">
              <a16:creationId xmlns:a16="http://schemas.microsoft.com/office/drawing/2014/main" id="{CABD0F41-5307-45D5-9A62-94E95A309838}"/>
            </a:ext>
          </a:extLst>
        </xdr:cNvPr>
        <xdr:cNvGrpSpPr>
          <a:grpSpLocks/>
        </xdr:cNvGrpSpPr>
      </xdr:nvGrpSpPr>
      <xdr:grpSpPr bwMode="auto">
        <a:xfrm>
          <a:off x="4101353" y="28306059"/>
          <a:ext cx="1367118" cy="403412"/>
          <a:chOff x="3981450" y="1019175"/>
          <a:chExt cx="1428750" cy="409575"/>
        </a:xfrm>
      </xdr:grpSpPr>
      <xdr:sp macro="" textlink="">
        <xdr:nvSpPr>
          <xdr:cNvPr id="12648" name="Rectangle 23">
            <a:extLst>
              <a:ext uri="{FF2B5EF4-FFF2-40B4-BE49-F238E27FC236}">
                <a16:creationId xmlns:a16="http://schemas.microsoft.com/office/drawing/2014/main" id="{253F3880-2BEB-90C7-7327-A8112E679D3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49" name="Rectangle 24">
            <a:extLst>
              <a:ext uri="{FF2B5EF4-FFF2-40B4-BE49-F238E27FC236}">
                <a16:creationId xmlns:a16="http://schemas.microsoft.com/office/drawing/2014/main" id="{6998DB78-C7AB-1704-8AB8-4209142654A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50" name="Rectangle 25">
            <a:extLst>
              <a:ext uri="{FF2B5EF4-FFF2-40B4-BE49-F238E27FC236}">
                <a16:creationId xmlns:a16="http://schemas.microsoft.com/office/drawing/2014/main" id="{65E0123C-4D53-FB33-CC3D-29591A98B51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51" name="Rectangle 26">
            <a:extLst>
              <a:ext uri="{FF2B5EF4-FFF2-40B4-BE49-F238E27FC236}">
                <a16:creationId xmlns:a16="http://schemas.microsoft.com/office/drawing/2014/main" id="{55B60ABA-41D4-3DF1-FBE3-BBDF65ED667A}"/>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52" name="Rectangle 27">
            <a:extLst>
              <a:ext uri="{FF2B5EF4-FFF2-40B4-BE49-F238E27FC236}">
                <a16:creationId xmlns:a16="http://schemas.microsoft.com/office/drawing/2014/main" id="{DBC37D1C-1EE3-168D-4764-8AF9F3AAF997}"/>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2653" name="グループ化 3">
          <a:extLst>
            <a:ext uri="{FF2B5EF4-FFF2-40B4-BE49-F238E27FC236}">
              <a16:creationId xmlns:a16="http://schemas.microsoft.com/office/drawing/2014/main" id="{7217E2B3-FE05-420E-863A-6E1064F1879B}"/>
            </a:ext>
          </a:extLst>
        </xdr:cNvPr>
        <xdr:cNvGrpSpPr>
          <a:grpSpLocks/>
        </xdr:cNvGrpSpPr>
      </xdr:nvGrpSpPr>
      <xdr:grpSpPr bwMode="auto">
        <a:xfrm>
          <a:off x="6152029" y="28306059"/>
          <a:ext cx="862853" cy="403412"/>
          <a:chOff x="6029325" y="1019175"/>
          <a:chExt cx="857250" cy="409575"/>
        </a:xfrm>
      </xdr:grpSpPr>
      <xdr:sp macro="" textlink="">
        <xdr:nvSpPr>
          <xdr:cNvPr id="12654" name="Rectangle 28">
            <a:extLst>
              <a:ext uri="{FF2B5EF4-FFF2-40B4-BE49-F238E27FC236}">
                <a16:creationId xmlns:a16="http://schemas.microsoft.com/office/drawing/2014/main" id="{5E0C2878-A34D-B1C6-CAD8-E30DB7A626B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55" name="Rectangle 29">
            <a:extLst>
              <a:ext uri="{FF2B5EF4-FFF2-40B4-BE49-F238E27FC236}">
                <a16:creationId xmlns:a16="http://schemas.microsoft.com/office/drawing/2014/main" id="{B1CE29D2-C60A-E226-6012-35CB1F21148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56" name="Rectangle 29">
            <a:extLst>
              <a:ext uri="{FF2B5EF4-FFF2-40B4-BE49-F238E27FC236}">
                <a16:creationId xmlns:a16="http://schemas.microsoft.com/office/drawing/2014/main" id="{CF0EEA01-0A84-10F1-BA30-F42A7E96678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12657" name="グループ化 4">
          <a:extLst>
            <a:ext uri="{FF2B5EF4-FFF2-40B4-BE49-F238E27FC236}">
              <a16:creationId xmlns:a16="http://schemas.microsoft.com/office/drawing/2014/main" id="{46F55957-928F-4F46-8445-B55812D2D65E}"/>
            </a:ext>
          </a:extLst>
        </xdr:cNvPr>
        <xdr:cNvGrpSpPr>
          <a:grpSpLocks/>
        </xdr:cNvGrpSpPr>
      </xdr:nvGrpSpPr>
      <xdr:grpSpPr bwMode="auto">
        <a:xfrm>
          <a:off x="4101353" y="28306059"/>
          <a:ext cx="1367118" cy="403412"/>
          <a:chOff x="3981450" y="1019175"/>
          <a:chExt cx="1428750" cy="409575"/>
        </a:xfrm>
      </xdr:grpSpPr>
      <xdr:sp macro="" textlink="">
        <xdr:nvSpPr>
          <xdr:cNvPr id="12658" name="Rectangle 23">
            <a:extLst>
              <a:ext uri="{FF2B5EF4-FFF2-40B4-BE49-F238E27FC236}">
                <a16:creationId xmlns:a16="http://schemas.microsoft.com/office/drawing/2014/main" id="{11F75652-CFF5-6140-B102-965139310048}"/>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59" name="Rectangle 24">
            <a:extLst>
              <a:ext uri="{FF2B5EF4-FFF2-40B4-BE49-F238E27FC236}">
                <a16:creationId xmlns:a16="http://schemas.microsoft.com/office/drawing/2014/main" id="{44E968CD-4C04-F36F-F8F7-F2D579C8D76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60" name="Rectangle 25">
            <a:extLst>
              <a:ext uri="{FF2B5EF4-FFF2-40B4-BE49-F238E27FC236}">
                <a16:creationId xmlns:a16="http://schemas.microsoft.com/office/drawing/2014/main" id="{A85E2A3A-4F9A-3039-6DC6-55BDF5C71C5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61" name="Rectangle 26">
            <a:extLst>
              <a:ext uri="{FF2B5EF4-FFF2-40B4-BE49-F238E27FC236}">
                <a16:creationId xmlns:a16="http://schemas.microsoft.com/office/drawing/2014/main" id="{38DFC777-0559-9F51-EAD9-84320C79DF61}"/>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62" name="Rectangle 27">
            <a:extLst>
              <a:ext uri="{FF2B5EF4-FFF2-40B4-BE49-F238E27FC236}">
                <a16:creationId xmlns:a16="http://schemas.microsoft.com/office/drawing/2014/main" id="{65900339-AF6A-F75C-1F93-01B23DBB65CB}"/>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2663" name="グループ化 3">
          <a:extLst>
            <a:ext uri="{FF2B5EF4-FFF2-40B4-BE49-F238E27FC236}">
              <a16:creationId xmlns:a16="http://schemas.microsoft.com/office/drawing/2014/main" id="{72946DEB-2600-465D-923E-6BC1C4C9FC49}"/>
            </a:ext>
          </a:extLst>
        </xdr:cNvPr>
        <xdr:cNvGrpSpPr>
          <a:grpSpLocks/>
        </xdr:cNvGrpSpPr>
      </xdr:nvGrpSpPr>
      <xdr:grpSpPr bwMode="auto">
        <a:xfrm>
          <a:off x="6152029" y="28306059"/>
          <a:ext cx="862853" cy="403412"/>
          <a:chOff x="6029325" y="1019175"/>
          <a:chExt cx="857250" cy="409575"/>
        </a:xfrm>
      </xdr:grpSpPr>
      <xdr:sp macro="" textlink="">
        <xdr:nvSpPr>
          <xdr:cNvPr id="12664" name="Rectangle 28">
            <a:extLst>
              <a:ext uri="{FF2B5EF4-FFF2-40B4-BE49-F238E27FC236}">
                <a16:creationId xmlns:a16="http://schemas.microsoft.com/office/drawing/2014/main" id="{B6C4AC00-7798-B17F-DF66-B69930C02C8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65" name="Rectangle 29">
            <a:extLst>
              <a:ext uri="{FF2B5EF4-FFF2-40B4-BE49-F238E27FC236}">
                <a16:creationId xmlns:a16="http://schemas.microsoft.com/office/drawing/2014/main" id="{457AF548-0627-AD11-55AC-5213527D0E7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66" name="Rectangle 29">
            <a:extLst>
              <a:ext uri="{FF2B5EF4-FFF2-40B4-BE49-F238E27FC236}">
                <a16:creationId xmlns:a16="http://schemas.microsoft.com/office/drawing/2014/main" id="{AA7252D5-C886-1019-1B08-68D16F8F951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12667" name="グループ化 4">
          <a:extLst>
            <a:ext uri="{FF2B5EF4-FFF2-40B4-BE49-F238E27FC236}">
              <a16:creationId xmlns:a16="http://schemas.microsoft.com/office/drawing/2014/main" id="{D59452D7-6D1A-4611-9A3B-71649AD91822}"/>
            </a:ext>
          </a:extLst>
        </xdr:cNvPr>
        <xdr:cNvGrpSpPr>
          <a:grpSpLocks/>
        </xdr:cNvGrpSpPr>
      </xdr:nvGrpSpPr>
      <xdr:grpSpPr bwMode="auto">
        <a:xfrm>
          <a:off x="4101353" y="28306059"/>
          <a:ext cx="1367118" cy="403412"/>
          <a:chOff x="3981450" y="1019175"/>
          <a:chExt cx="1428750" cy="409575"/>
        </a:xfrm>
      </xdr:grpSpPr>
      <xdr:sp macro="" textlink="">
        <xdr:nvSpPr>
          <xdr:cNvPr id="12668" name="Rectangle 23">
            <a:extLst>
              <a:ext uri="{FF2B5EF4-FFF2-40B4-BE49-F238E27FC236}">
                <a16:creationId xmlns:a16="http://schemas.microsoft.com/office/drawing/2014/main" id="{265B40B8-DE5B-49AC-FF90-D191C993AAA9}"/>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69" name="Rectangle 24">
            <a:extLst>
              <a:ext uri="{FF2B5EF4-FFF2-40B4-BE49-F238E27FC236}">
                <a16:creationId xmlns:a16="http://schemas.microsoft.com/office/drawing/2014/main" id="{A10F85AE-DF5E-7359-3653-C0A57A7C1AE2}"/>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70" name="Rectangle 25">
            <a:extLst>
              <a:ext uri="{FF2B5EF4-FFF2-40B4-BE49-F238E27FC236}">
                <a16:creationId xmlns:a16="http://schemas.microsoft.com/office/drawing/2014/main" id="{91EE8F60-5404-01FD-D3FC-C20DE4AFF59F}"/>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71" name="Rectangle 26">
            <a:extLst>
              <a:ext uri="{FF2B5EF4-FFF2-40B4-BE49-F238E27FC236}">
                <a16:creationId xmlns:a16="http://schemas.microsoft.com/office/drawing/2014/main" id="{CCD07363-682F-E902-8133-B044547E3F6B}"/>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72" name="Rectangle 27">
            <a:extLst>
              <a:ext uri="{FF2B5EF4-FFF2-40B4-BE49-F238E27FC236}">
                <a16:creationId xmlns:a16="http://schemas.microsoft.com/office/drawing/2014/main" id="{38FF9BCB-C258-FA8C-A127-1989385F6367}"/>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2673" name="グループ化 3">
          <a:extLst>
            <a:ext uri="{FF2B5EF4-FFF2-40B4-BE49-F238E27FC236}">
              <a16:creationId xmlns:a16="http://schemas.microsoft.com/office/drawing/2014/main" id="{028DA670-5613-409B-919B-B51128A79CD4}"/>
            </a:ext>
          </a:extLst>
        </xdr:cNvPr>
        <xdr:cNvGrpSpPr>
          <a:grpSpLocks/>
        </xdr:cNvGrpSpPr>
      </xdr:nvGrpSpPr>
      <xdr:grpSpPr bwMode="auto">
        <a:xfrm>
          <a:off x="6152029" y="28306059"/>
          <a:ext cx="862853" cy="403412"/>
          <a:chOff x="6029325" y="1019175"/>
          <a:chExt cx="857250" cy="409575"/>
        </a:xfrm>
      </xdr:grpSpPr>
      <xdr:sp macro="" textlink="">
        <xdr:nvSpPr>
          <xdr:cNvPr id="12674" name="Rectangle 28">
            <a:extLst>
              <a:ext uri="{FF2B5EF4-FFF2-40B4-BE49-F238E27FC236}">
                <a16:creationId xmlns:a16="http://schemas.microsoft.com/office/drawing/2014/main" id="{BA644878-92AE-526C-E481-7D2E0CB3A9F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75" name="Rectangle 29">
            <a:extLst>
              <a:ext uri="{FF2B5EF4-FFF2-40B4-BE49-F238E27FC236}">
                <a16:creationId xmlns:a16="http://schemas.microsoft.com/office/drawing/2014/main" id="{80EB3E1D-942F-6015-E551-B57EF85D8EEC}"/>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76" name="Rectangle 29">
            <a:extLst>
              <a:ext uri="{FF2B5EF4-FFF2-40B4-BE49-F238E27FC236}">
                <a16:creationId xmlns:a16="http://schemas.microsoft.com/office/drawing/2014/main" id="{DCCF3B0A-B24F-5C17-CD27-883343247CA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12677" name="グループ化 4">
          <a:extLst>
            <a:ext uri="{FF2B5EF4-FFF2-40B4-BE49-F238E27FC236}">
              <a16:creationId xmlns:a16="http://schemas.microsoft.com/office/drawing/2014/main" id="{47C6A3CC-2D5F-4B62-8541-AE07A7B9A29E}"/>
            </a:ext>
          </a:extLst>
        </xdr:cNvPr>
        <xdr:cNvGrpSpPr>
          <a:grpSpLocks/>
        </xdr:cNvGrpSpPr>
      </xdr:nvGrpSpPr>
      <xdr:grpSpPr bwMode="auto">
        <a:xfrm>
          <a:off x="4101353" y="28306059"/>
          <a:ext cx="1367118" cy="403412"/>
          <a:chOff x="3981450" y="1019175"/>
          <a:chExt cx="1428750" cy="409575"/>
        </a:xfrm>
      </xdr:grpSpPr>
      <xdr:sp macro="" textlink="">
        <xdr:nvSpPr>
          <xdr:cNvPr id="12678" name="Rectangle 23">
            <a:extLst>
              <a:ext uri="{FF2B5EF4-FFF2-40B4-BE49-F238E27FC236}">
                <a16:creationId xmlns:a16="http://schemas.microsoft.com/office/drawing/2014/main" id="{134A83E0-F25E-7D14-25C4-E4A87A32619C}"/>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79" name="Rectangle 24">
            <a:extLst>
              <a:ext uri="{FF2B5EF4-FFF2-40B4-BE49-F238E27FC236}">
                <a16:creationId xmlns:a16="http://schemas.microsoft.com/office/drawing/2014/main" id="{7CD42436-99A5-614F-670A-7BF4DD50C7D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80" name="Rectangle 25">
            <a:extLst>
              <a:ext uri="{FF2B5EF4-FFF2-40B4-BE49-F238E27FC236}">
                <a16:creationId xmlns:a16="http://schemas.microsoft.com/office/drawing/2014/main" id="{5AD3521F-EA47-4F5A-2C8C-427E8AF71232}"/>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81" name="Rectangle 26">
            <a:extLst>
              <a:ext uri="{FF2B5EF4-FFF2-40B4-BE49-F238E27FC236}">
                <a16:creationId xmlns:a16="http://schemas.microsoft.com/office/drawing/2014/main" id="{581C358E-60A2-F5FB-51D2-77FCB75065C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82" name="Rectangle 27">
            <a:extLst>
              <a:ext uri="{FF2B5EF4-FFF2-40B4-BE49-F238E27FC236}">
                <a16:creationId xmlns:a16="http://schemas.microsoft.com/office/drawing/2014/main" id="{D8FBD213-2C38-CE35-62F6-7AAD4E0610C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2683" name="グループ化 3">
          <a:extLst>
            <a:ext uri="{FF2B5EF4-FFF2-40B4-BE49-F238E27FC236}">
              <a16:creationId xmlns:a16="http://schemas.microsoft.com/office/drawing/2014/main" id="{9AA04DDB-1B78-4CF0-8B16-35D6FFCBE9C3}"/>
            </a:ext>
          </a:extLst>
        </xdr:cNvPr>
        <xdr:cNvGrpSpPr>
          <a:grpSpLocks/>
        </xdr:cNvGrpSpPr>
      </xdr:nvGrpSpPr>
      <xdr:grpSpPr bwMode="auto">
        <a:xfrm>
          <a:off x="6152029" y="28306059"/>
          <a:ext cx="862853" cy="403412"/>
          <a:chOff x="6029325" y="1019175"/>
          <a:chExt cx="857250" cy="409575"/>
        </a:xfrm>
      </xdr:grpSpPr>
      <xdr:sp macro="" textlink="">
        <xdr:nvSpPr>
          <xdr:cNvPr id="12684" name="Rectangle 28">
            <a:extLst>
              <a:ext uri="{FF2B5EF4-FFF2-40B4-BE49-F238E27FC236}">
                <a16:creationId xmlns:a16="http://schemas.microsoft.com/office/drawing/2014/main" id="{42C166F7-B5B8-0BC9-0330-14C9A34A4E5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85" name="Rectangle 29">
            <a:extLst>
              <a:ext uri="{FF2B5EF4-FFF2-40B4-BE49-F238E27FC236}">
                <a16:creationId xmlns:a16="http://schemas.microsoft.com/office/drawing/2014/main" id="{C6C5B1EA-2C0E-2448-A63F-7B1C4E04E49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86" name="Rectangle 29">
            <a:extLst>
              <a:ext uri="{FF2B5EF4-FFF2-40B4-BE49-F238E27FC236}">
                <a16:creationId xmlns:a16="http://schemas.microsoft.com/office/drawing/2014/main" id="{673BC2B7-B124-3095-E033-3BD416BA43D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12687" name="グループ化 4">
          <a:extLst>
            <a:ext uri="{FF2B5EF4-FFF2-40B4-BE49-F238E27FC236}">
              <a16:creationId xmlns:a16="http://schemas.microsoft.com/office/drawing/2014/main" id="{AC76C350-ADCD-4FC9-B895-3CF07337699F}"/>
            </a:ext>
          </a:extLst>
        </xdr:cNvPr>
        <xdr:cNvGrpSpPr>
          <a:grpSpLocks/>
        </xdr:cNvGrpSpPr>
      </xdr:nvGrpSpPr>
      <xdr:grpSpPr bwMode="auto">
        <a:xfrm>
          <a:off x="4101353" y="28306059"/>
          <a:ext cx="1367118" cy="403412"/>
          <a:chOff x="3981450" y="1019175"/>
          <a:chExt cx="1428750" cy="409575"/>
        </a:xfrm>
      </xdr:grpSpPr>
      <xdr:sp macro="" textlink="">
        <xdr:nvSpPr>
          <xdr:cNvPr id="12688" name="Rectangle 23">
            <a:extLst>
              <a:ext uri="{FF2B5EF4-FFF2-40B4-BE49-F238E27FC236}">
                <a16:creationId xmlns:a16="http://schemas.microsoft.com/office/drawing/2014/main" id="{004E8645-2821-99FB-45DF-DB664EB5A17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89" name="Rectangle 24">
            <a:extLst>
              <a:ext uri="{FF2B5EF4-FFF2-40B4-BE49-F238E27FC236}">
                <a16:creationId xmlns:a16="http://schemas.microsoft.com/office/drawing/2014/main" id="{55CBF8AA-4E3D-48AF-2D6D-3A1D913A57D4}"/>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90" name="Rectangle 25">
            <a:extLst>
              <a:ext uri="{FF2B5EF4-FFF2-40B4-BE49-F238E27FC236}">
                <a16:creationId xmlns:a16="http://schemas.microsoft.com/office/drawing/2014/main" id="{CEE24C88-B4A7-EFBB-D70F-658C18F921F3}"/>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91" name="Rectangle 26">
            <a:extLst>
              <a:ext uri="{FF2B5EF4-FFF2-40B4-BE49-F238E27FC236}">
                <a16:creationId xmlns:a16="http://schemas.microsoft.com/office/drawing/2014/main" id="{6DF85B67-288B-EA18-32CC-6BBF9EB696DB}"/>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92" name="Rectangle 27">
            <a:extLst>
              <a:ext uri="{FF2B5EF4-FFF2-40B4-BE49-F238E27FC236}">
                <a16:creationId xmlns:a16="http://schemas.microsoft.com/office/drawing/2014/main" id="{CF3D1AFD-C0B5-24CE-3D4E-1EFB8E2EC791}"/>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2693" name="グループ化 3">
          <a:extLst>
            <a:ext uri="{FF2B5EF4-FFF2-40B4-BE49-F238E27FC236}">
              <a16:creationId xmlns:a16="http://schemas.microsoft.com/office/drawing/2014/main" id="{374DA8FE-5A6F-43BA-A4CA-14030A737D1C}"/>
            </a:ext>
          </a:extLst>
        </xdr:cNvPr>
        <xdr:cNvGrpSpPr>
          <a:grpSpLocks/>
        </xdr:cNvGrpSpPr>
      </xdr:nvGrpSpPr>
      <xdr:grpSpPr bwMode="auto">
        <a:xfrm>
          <a:off x="6152029" y="28306059"/>
          <a:ext cx="862853" cy="403412"/>
          <a:chOff x="6029325" y="1019175"/>
          <a:chExt cx="857250" cy="409575"/>
        </a:xfrm>
      </xdr:grpSpPr>
      <xdr:sp macro="" textlink="">
        <xdr:nvSpPr>
          <xdr:cNvPr id="12694" name="Rectangle 28">
            <a:extLst>
              <a:ext uri="{FF2B5EF4-FFF2-40B4-BE49-F238E27FC236}">
                <a16:creationId xmlns:a16="http://schemas.microsoft.com/office/drawing/2014/main" id="{E682F875-5C9A-34EB-C0DA-FEC4422E3C3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95" name="Rectangle 29">
            <a:extLst>
              <a:ext uri="{FF2B5EF4-FFF2-40B4-BE49-F238E27FC236}">
                <a16:creationId xmlns:a16="http://schemas.microsoft.com/office/drawing/2014/main" id="{088ED4DA-C482-B15B-2575-69077C21269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96" name="Rectangle 29">
            <a:extLst>
              <a:ext uri="{FF2B5EF4-FFF2-40B4-BE49-F238E27FC236}">
                <a16:creationId xmlns:a16="http://schemas.microsoft.com/office/drawing/2014/main" id="{A4957E04-9758-13B8-DE02-E451BFF98DC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12697" name="グループ化 4">
          <a:extLst>
            <a:ext uri="{FF2B5EF4-FFF2-40B4-BE49-F238E27FC236}">
              <a16:creationId xmlns:a16="http://schemas.microsoft.com/office/drawing/2014/main" id="{BD9D959C-D0BE-4AA9-BD7A-EA4B62C0EF29}"/>
            </a:ext>
          </a:extLst>
        </xdr:cNvPr>
        <xdr:cNvGrpSpPr>
          <a:grpSpLocks/>
        </xdr:cNvGrpSpPr>
      </xdr:nvGrpSpPr>
      <xdr:grpSpPr bwMode="auto">
        <a:xfrm>
          <a:off x="4101353" y="28306059"/>
          <a:ext cx="1367118" cy="403412"/>
          <a:chOff x="3981450" y="1019175"/>
          <a:chExt cx="1428750" cy="409575"/>
        </a:xfrm>
      </xdr:grpSpPr>
      <xdr:sp macro="" textlink="">
        <xdr:nvSpPr>
          <xdr:cNvPr id="12698" name="Rectangle 23">
            <a:extLst>
              <a:ext uri="{FF2B5EF4-FFF2-40B4-BE49-F238E27FC236}">
                <a16:creationId xmlns:a16="http://schemas.microsoft.com/office/drawing/2014/main" id="{5BC8ADCB-35A2-2CF7-FF06-14FB39A1C532}"/>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699" name="Rectangle 24">
            <a:extLst>
              <a:ext uri="{FF2B5EF4-FFF2-40B4-BE49-F238E27FC236}">
                <a16:creationId xmlns:a16="http://schemas.microsoft.com/office/drawing/2014/main" id="{F901270E-4178-536C-9CA6-03F0F93EFC6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00" name="Rectangle 25">
            <a:extLst>
              <a:ext uri="{FF2B5EF4-FFF2-40B4-BE49-F238E27FC236}">
                <a16:creationId xmlns:a16="http://schemas.microsoft.com/office/drawing/2014/main" id="{D287124A-BBB1-A307-59FD-6BA1967DC71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01" name="Rectangle 26">
            <a:extLst>
              <a:ext uri="{FF2B5EF4-FFF2-40B4-BE49-F238E27FC236}">
                <a16:creationId xmlns:a16="http://schemas.microsoft.com/office/drawing/2014/main" id="{AF4B503F-00B2-C826-993E-981752A460EF}"/>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02" name="Rectangle 27">
            <a:extLst>
              <a:ext uri="{FF2B5EF4-FFF2-40B4-BE49-F238E27FC236}">
                <a16:creationId xmlns:a16="http://schemas.microsoft.com/office/drawing/2014/main" id="{B4766BE6-7BE2-1F2F-53F3-1C29A1D4344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2703" name="グループ化 3">
          <a:extLst>
            <a:ext uri="{FF2B5EF4-FFF2-40B4-BE49-F238E27FC236}">
              <a16:creationId xmlns:a16="http://schemas.microsoft.com/office/drawing/2014/main" id="{6B1850F6-796F-4B6C-99F0-B52B3D7209D9}"/>
            </a:ext>
          </a:extLst>
        </xdr:cNvPr>
        <xdr:cNvGrpSpPr>
          <a:grpSpLocks/>
        </xdr:cNvGrpSpPr>
      </xdr:nvGrpSpPr>
      <xdr:grpSpPr bwMode="auto">
        <a:xfrm>
          <a:off x="6152029" y="28306059"/>
          <a:ext cx="862853" cy="403412"/>
          <a:chOff x="6029325" y="1019175"/>
          <a:chExt cx="857250" cy="409575"/>
        </a:xfrm>
      </xdr:grpSpPr>
      <xdr:sp macro="" textlink="">
        <xdr:nvSpPr>
          <xdr:cNvPr id="12704" name="Rectangle 28">
            <a:extLst>
              <a:ext uri="{FF2B5EF4-FFF2-40B4-BE49-F238E27FC236}">
                <a16:creationId xmlns:a16="http://schemas.microsoft.com/office/drawing/2014/main" id="{45AE0C95-068D-3343-43CF-C3BCE840592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05" name="Rectangle 29">
            <a:extLst>
              <a:ext uri="{FF2B5EF4-FFF2-40B4-BE49-F238E27FC236}">
                <a16:creationId xmlns:a16="http://schemas.microsoft.com/office/drawing/2014/main" id="{FC7421EA-9CF0-ED08-3375-5FAA8E4CE1C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06" name="Rectangle 29">
            <a:extLst>
              <a:ext uri="{FF2B5EF4-FFF2-40B4-BE49-F238E27FC236}">
                <a16:creationId xmlns:a16="http://schemas.microsoft.com/office/drawing/2014/main" id="{121D78E6-D09A-20FD-D672-EA5127F46D9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2707" name="グループ化 4">
          <a:extLst>
            <a:ext uri="{FF2B5EF4-FFF2-40B4-BE49-F238E27FC236}">
              <a16:creationId xmlns:a16="http://schemas.microsoft.com/office/drawing/2014/main" id="{CA141157-7EA0-48BB-8276-022D19084FEC}"/>
            </a:ext>
          </a:extLst>
        </xdr:cNvPr>
        <xdr:cNvGrpSpPr>
          <a:grpSpLocks/>
        </xdr:cNvGrpSpPr>
      </xdr:nvGrpSpPr>
      <xdr:grpSpPr bwMode="auto">
        <a:xfrm>
          <a:off x="4101353" y="35096824"/>
          <a:ext cx="1367118" cy="403411"/>
          <a:chOff x="3981450" y="1019175"/>
          <a:chExt cx="1428750" cy="409575"/>
        </a:xfrm>
      </xdr:grpSpPr>
      <xdr:sp macro="" textlink="">
        <xdr:nvSpPr>
          <xdr:cNvPr id="12708" name="Rectangle 23">
            <a:extLst>
              <a:ext uri="{FF2B5EF4-FFF2-40B4-BE49-F238E27FC236}">
                <a16:creationId xmlns:a16="http://schemas.microsoft.com/office/drawing/2014/main" id="{11A2FAC6-20FC-0D7D-AD15-B7E8F871A945}"/>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09" name="Rectangle 24">
            <a:extLst>
              <a:ext uri="{FF2B5EF4-FFF2-40B4-BE49-F238E27FC236}">
                <a16:creationId xmlns:a16="http://schemas.microsoft.com/office/drawing/2014/main" id="{7A3E6717-38FA-B874-2320-BBAFED03DA99}"/>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10" name="Rectangle 25">
            <a:extLst>
              <a:ext uri="{FF2B5EF4-FFF2-40B4-BE49-F238E27FC236}">
                <a16:creationId xmlns:a16="http://schemas.microsoft.com/office/drawing/2014/main" id="{CFC33ACE-181F-6285-FA50-D8193ADEB974}"/>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11" name="Rectangle 26">
            <a:extLst>
              <a:ext uri="{FF2B5EF4-FFF2-40B4-BE49-F238E27FC236}">
                <a16:creationId xmlns:a16="http://schemas.microsoft.com/office/drawing/2014/main" id="{A1263C00-2812-473B-E18C-DF3F52646E6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12" name="Rectangle 27">
            <a:extLst>
              <a:ext uri="{FF2B5EF4-FFF2-40B4-BE49-F238E27FC236}">
                <a16:creationId xmlns:a16="http://schemas.microsoft.com/office/drawing/2014/main" id="{AC9E38D3-616A-2AE2-B9BC-F0AE1F3216C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2713" name="グループ化 3">
          <a:extLst>
            <a:ext uri="{FF2B5EF4-FFF2-40B4-BE49-F238E27FC236}">
              <a16:creationId xmlns:a16="http://schemas.microsoft.com/office/drawing/2014/main" id="{FFD01F9E-6565-4557-9992-B6F5AF065B73}"/>
            </a:ext>
          </a:extLst>
        </xdr:cNvPr>
        <xdr:cNvGrpSpPr>
          <a:grpSpLocks/>
        </xdr:cNvGrpSpPr>
      </xdr:nvGrpSpPr>
      <xdr:grpSpPr bwMode="auto">
        <a:xfrm>
          <a:off x="6152029" y="35096824"/>
          <a:ext cx="862853" cy="403411"/>
          <a:chOff x="6029325" y="1019175"/>
          <a:chExt cx="857250" cy="409575"/>
        </a:xfrm>
      </xdr:grpSpPr>
      <xdr:sp macro="" textlink="">
        <xdr:nvSpPr>
          <xdr:cNvPr id="12714" name="Rectangle 28">
            <a:extLst>
              <a:ext uri="{FF2B5EF4-FFF2-40B4-BE49-F238E27FC236}">
                <a16:creationId xmlns:a16="http://schemas.microsoft.com/office/drawing/2014/main" id="{CB9731FA-C97C-FB24-5E31-6578DF6ADFE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15" name="Rectangle 29">
            <a:extLst>
              <a:ext uri="{FF2B5EF4-FFF2-40B4-BE49-F238E27FC236}">
                <a16:creationId xmlns:a16="http://schemas.microsoft.com/office/drawing/2014/main" id="{10821EB1-E839-4E1B-9026-F86C583EB05C}"/>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16" name="Rectangle 29">
            <a:extLst>
              <a:ext uri="{FF2B5EF4-FFF2-40B4-BE49-F238E27FC236}">
                <a16:creationId xmlns:a16="http://schemas.microsoft.com/office/drawing/2014/main" id="{D43B7689-6D59-9DD5-C8CD-649BF8ECC04C}"/>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2717" name="グループ化 4">
          <a:extLst>
            <a:ext uri="{FF2B5EF4-FFF2-40B4-BE49-F238E27FC236}">
              <a16:creationId xmlns:a16="http://schemas.microsoft.com/office/drawing/2014/main" id="{1C673FD7-A3F1-4348-B248-862D160B8DE1}"/>
            </a:ext>
          </a:extLst>
        </xdr:cNvPr>
        <xdr:cNvGrpSpPr>
          <a:grpSpLocks/>
        </xdr:cNvGrpSpPr>
      </xdr:nvGrpSpPr>
      <xdr:grpSpPr bwMode="auto">
        <a:xfrm>
          <a:off x="4101353" y="35096824"/>
          <a:ext cx="1367118" cy="403411"/>
          <a:chOff x="3981450" y="1019175"/>
          <a:chExt cx="1428750" cy="409575"/>
        </a:xfrm>
      </xdr:grpSpPr>
      <xdr:sp macro="" textlink="">
        <xdr:nvSpPr>
          <xdr:cNvPr id="12718" name="Rectangle 23">
            <a:extLst>
              <a:ext uri="{FF2B5EF4-FFF2-40B4-BE49-F238E27FC236}">
                <a16:creationId xmlns:a16="http://schemas.microsoft.com/office/drawing/2014/main" id="{764941D1-D7DD-C65A-2086-923C0895A65E}"/>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19" name="Rectangle 24">
            <a:extLst>
              <a:ext uri="{FF2B5EF4-FFF2-40B4-BE49-F238E27FC236}">
                <a16:creationId xmlns:a16="http://schemas.microsoft.com/office/drawing/2014/main" id="{DF8F6896-87B0-C76F-C806-3AEF3D502D3F}"/>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20" name="Rectangle 25">
            <a:extLst>
              <a:ext uri="{FF2B5EF4-FFF2-40B4-BE49-F238E27FC236}">
                <a16:creationId xmlns:a16="http://schemas.microsoft.com/office/drawing/2014/main" id="{47588899-7C52-C3F5-298A-067CB5FD3E14}"/>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21" name="Rectangle 26">
            <a:extLst>
              <a:ext uri="{FF2B5EF4-FFF2-40B4-BE49-F238E27FC236}">
                <a16:creationId xmlns:a16="http://schemas.microsoft.com/office/drawing/2014/main" id="{D6AC3BEC-7770-EBED-5E6A-B15D8524438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22" name="Rectangle 27">
            <a:extLst>
              <a:ext uri="{FF2B5EF4-FFF2-40B4-BE49-F238E27FC236}">
                <a16:creationId xmlns:a16="http://schemas.microsoft.com/office/drawing/2014/main" id="{7747BB42-4CB5-759D-F8A4-26ABBC914FD8}"/>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2723" name="グループ化 3">
          <a:extLst>
            <a:ext uri="{FF2B5EF4-FFF2-40B4-BE49-F238E27FC236}">
              <a16:creationId xmlns:a16="http://schemas.microsoft.com/office/drawing/2014/main" id="{D71B0CB9-4BE8-4ACA-A4DA-38DA3A5B1E5B}"/>
            </a:ext>
          </a:extLst>
        </xdr:cNvPr>
        <xdr:cNvGrpSpPr>
          <a:grpSpLocks/>
        </xdr:cNvGrpSpPr>
      </xdr:nvGrpSpPr>
      <xdr:grpSpPr bwMode="auto">
        <a:xfrm>
          <a:off x="6152029" y="35096824"/>
          <a:ext cx="862853" cy="403411"/>
          <a:chOff x="6029325" y="1019175"/>
          <a:chExt cx="857250" cy="409575"/>
        </a:xfrm>
      </xdr:grpSpPr>
      <xdr:sp macro="" textlink="">
        <xdr:nvSpPr>
          <xdr:cNvPr id="12724" name="Rectangle 28">
            <a:extLst>
              <a:ext uri="{FF2B5EF4-FFF2-40B4-BE49-F238E27FC236}">
                <a16:creationId xmlns:a16="http://schemas.microsoft.com/office/drawing/2014/main" id="{E90B5612-029E-A0FC-50DA-ED26076C0E9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25" name="Rectangle 29">
            <a:extLst>
              <a:ext uri="{FF2B5EF4-FFF2-40B4-BE49-F238E27FC236}">
                <a16:creationId xmlns:a16="http://schemas.microsoft.com/office/drawing/2014/main" id="{9856F049-8277-3C55-E689-E2DD358B352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26" name="Rectangle 29">
            <a:extLst>
              <a:ext uri="{FF2B5EF4-FFF2-40B4-BE49-F238E27FC236}">
                <a16:creationId xmlns:a16="http://schemas.microsoft.com/office/drawing/2014/main" id="{6FF3222E-9BE7-2B28-CF30-F47CCE88AACC}"/>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2727" name="グループ化 4">
          <a:extLst>
            <a:ext uri="{FF2B5EF4-FFF2-40B4-BE49-F238E27FC236}">
              <a16:creationId xmlns:a16="http://schemas.microsoft.com/office/drawing/2014/main" id="{18E65BFC-70BF-402A-8795-940FE7ECE03A}"/>
            </a:ext>
          </a:extLst>
        </xdr:cNvPr>
        <xdr:cNvGrpSpPr>
          <a:grpSpLocks/>
        </xdr:cNvGrpSpPr>
      </xdr:nvGrpSpPr>
      <xdr:grpSpPr bwMode="auto">
        <a:xfrm>
          <a:off x="4101353" y="35096824"/>
          <a:ext cx="1367118" cy="403411"/>
          <a:chOff x="3981450" y="1019175"/>
          <a:chExt cx="1428750" cy="409575"/>
        </a:xfrm>
      </xdr:grpSpPr>
      <xdr:sp macro="" textlink="">
        <xdr:nvSpPr>
          <xdr:cNvPr id="12728" name="Rectangle 23">
            <a:extLst>
              <a:ext uri="{FF2B5EF4-FFF2-40B4-BE49-F238E27FC236}">
                <a16:creationId xmlns:a16="http://schemas.microsoft.com/office/drawing/2014/main" id="{222B2716-FF72-15F8-5B3F-0BC8199B0892}"/>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29" name="Rectangle 24">
            <a:extLst>
              <a:ext uri="{FF2B5EF4-FFF2-40B4-BE49-F238E27FC236}">
                <a16:creationId xmlns:a16="http://schemas.microsoft.com/office/drawing/2014/main" id="{6A8C1106-98FE-ADA7-0E55-449CD1C988D2}"/>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30" name="Rectangle 25">
            <a:extLst>
              <a:ext uri="{FF2B5EF4-FFF2-40B4-BE49-F238E27FC236}">
                <a16:creationId xmlns:a16="http://schemas.microsoft.com/office/drawing/2014/main" id="{78744833-7844-50A1-1A54-3A9799983279}"/>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31" name="Rectangle 26">
            <a:extLst>
              <a:ext uri="{FF2B5EF4-FFF2-40B4-BE49-F238E27FC236}">
                <a16:creationId xmlns:a16="http://schemas.microsoft.com/office/drawing/2014/main" id="{2EA102E5-48DD-D9C2-67A9-B32BE7FCEF0B}"/>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32" name="Rectangle 27">
            <a:extLst>
              <a:ext uri="{FF2B5EF4-FFF2-40B4-BE49-F238E27FC236}">
                <a16:creationId xmlns:a16="http://schemas.microsoft.com/office/drawing/2014/main" id="{C16FECE7-8A77-A602-9207-C794059CC14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2733" name="グループ化 3">
          <a:extLst>
            <a:ext uri="{FF2B5EF4-FFF2-40B4-BE49-F238E27FC236}">
              <a16:creationId xmlns:a16="http://schemas.microsoft.com/office/drawing/2014/main" id="{8EEE53D5-37F1-4ECE-8405-E2399079D1FB}"/>
            </a:ext>
          </a:extLst>
        </xdr:cNvPr>
        <xdr:cNvGrpSpPr>
          <a:grpSpLocks/>
        </xdr:cNvGrpSpPr>
      </xdr:nvGrpSpPr>
      <xdr:grpSpPr bwMode="auto">
        <a:xfrm>
          <a:off x="6152029" y="35096824"/>
          <a:ext cx="862853" cy="403411"/>
          <a:chOff x="6029325" y="1019175"/>
          <a:chExt cx="857250" cy="409575"/>
        </a:xfrm>
      </xdr:grpSpPr>
      <xdr:sp macro="" textlink="">
        <xdr:nvSpPr>
          <xdr:cNvPr id="12734" name="Rectangle 28">
            <a:extLst>
              <a:ext uri="{FF2B5EF4-FFF2-40B4-BE49-F238E27FC236}">
                <a16:creationId xmlns:a16="http://schemas.microsoft.com/office/drawing/2014/main" id="{B45B878D-1847-CE8F-A369-692825FA127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35" name="Rectangle 29">
            <a:extLst>
              <a:ext uri="{FF2B5EF4-FFF2-40B4-BE49-F238E27FC236}">
                <a16:creationId xmlns:a16="http://schemas.microsoft.com/office/drawing/2014/main" id="{785A90C3-FAA6-91E1-05AE-00F5BD2F8DA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36" name="Rectangle 29">
            <a:extLst>
              <a:ext uri="{FF2B5EF4-FFF2-40B4-BE49-F238E27FC236}">
                <a16:creationId xmlns:a16="http://schemas.microsoft.com/office/drawing/2014/main" id="{641C0CE3-E1E9-2E73-762C-7AD83887958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2737" name="グループ化 4">
          <a:extLst>
            <a:ext uri="{FF2B5EF4-FFF2-40B4-BE49-F238E27FC236}">
              <a16:creationId xmlns:a16="http://schemas.microsoft.com/office/drawing/2014/main" id="{72AC97FB-5325-4C17-8E82-08D616D9BAC5}"/>
            </a:ext>
          </a:extLst>
        </xdr:cNvPr>
        <xdr:cNvGrpSpPr>
          <a:grpSpLocks/>
        </xdr:cNvGrpSpPr>
      </xdr:nvGrpSpPr>
      <xdr:grpSpPr bwMode="auto">
        <a:xfrm>
          <a:off x="4101353" y="35096824"/>
          <a:ext cx="1367118" cy="403411"/>
          <a:chOff x="3981450" y="1019175"/>
          <a:chExt cx="1428750" cy="409575"/>
        </a:xfrm>
      </xdr:grpSpPr>
      <xdr:sp macro="" textlink="">
        <xdr:nvSpPr>
          <xdr:cNvPr id="12738" name="Rectangle 23">
            <a:extLst>
              <a:ext uri="{FF2B5EF4-FFF2-40B4-BE49-F238E27FC236}">
                <a16:creationId xmlns:a16="http://schemas.microsoft.com/office/drawing/2014/main" id="{6CFD9701-70D5-5422-787D-171756B58984}"/>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39" name="Rectangle 24">
            <a:extLst>
              <a:ext uri="{FF2B5EF4-FFF2-40B4-BE49-F238E27FC236}">
                <a16:creationId xmlns:a16="http://schemas.microsoft.com/office/drawing/2014/main" id="{622C2838-EFE3-41A8-B9E0-3260437EE0EE}"/>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40" name="Rectangle 25">
            <a:extLst>
              <a:ext uri="{FF2B5EF4-FFF2-40B4-BE49-F238E27FC236}">
                <a16:creationId xmlns:a16="http://schemas.microsoft.com/office/drawing/2014/main" id="{6D145923-B8B7-FDD5-9EFC-A09E95FD459A}"/>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41" name="Rectangle 26">
            <a:extLst>
              <a:ext uri="{FF2B5EF4-FFF2-40B4-BE49-F238E27FC236}">
                <a16:creationId xmlns:a16="http://schemas.microsoft.com/office/drawing/2014/main" id="{EBCFDBF8-093B-E1C1-487C-AD02E9061EE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42" name="Rectangle 27">
            <a:extLst>
              <a:ext uri="{FF2B5EF4-FFF2-40B4-BE49-F238E27FC236}">
                <a16:creationId xmlns:a16="http://schemas.microsoft.com/office/drawing/2014/main" id="{6E17E4C1-A019-0E7D-D802-7A93CC1B79BD}"/>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2743" name="グループ化 3">
          <a:extLst>
            <a:ext uri="{FF2B5EF4-FFF2-40B4-BE49-F238E27FC236}">
              <a16:creationId xmlns:a16="http://schemas.microsoft.com/office/drawing/2014/main" id="{0A44E190-39ED-4F8C-A8E9-F639E3174C26}"/>
            </a:ext>
          </a:extLst>
        </xdr:cNvPr>
        <xdr:cNvGrpSpPr>
          <a:grpSpLocks/>
        </xdr:cNvGrpSpPr>
      </xdr:nvGrpSpPr>
      <xdr:grpSpPr bwMode="auto">
        <a:xfrm>
          <a:off x="6152029" y="35096824"/>
          <a:ext cx="862853" cy="403411"/>
          <a:chOff x="6029325" y="1019175"/>
          <a:chExt cx="857250" cy="409575"/>
        </a:xfrm>
      </xdr:grpSpPr>
      <xdr:sp macro="" textlink="">
        <xdr:nvSpPr>
          <xdr:cNvPr id="12744" name="Rectangle 28">
            <a:extLst>
              <a:ext uri="{FF2B5EF4-FFF2-40B4-BE49-F238E27FC236}">
                <a16:creationId xmlns:a16="http://schemas.microsoft.com/office/drawing/2014/main" id="{3FAC37A2-F594-C91E-5D30-D1ADDAAAFB22}"/>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45" name="Rectangle 29">
            <a:extLst>
              <a:ext uri="{FF2B5EF4-FFF2-40B4-BE49-F238E27FC236}">
                <a16:creationId xmlns:a16="http://schemas.microsoft.com/office/drawing/2014/main" id="{6540034F-9515-4BEA-B3AB-A06D4E007B0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46" name="Rectangle 29">
            <a:extLst>
              <a:ext uri="{FF2B5EF4-FFF2-40B4-BE49-F238E27FC236}">
                <a16:creationId xmlns:a16="http://schemas.microsoft.com/office/drawing/2014/main" id="{C651ADC5-A846-5CBD-C9B0-0DFC6C33900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2747" name="グループ化 4">
          <a:extLst>
            <a:ext uri="{FF2B5EF4-FFF2-40B4-BE49-F238E27FC236}">
              <a16:creationId xmlns:a16="http://schemas.microsoft.com/office/drawing/2014/main" id="{92991A58-E2DA-4E57-8F0D-148FBC707101}"/>
            </a:ext>
          </a:extLst>
        </xdr:cNvPr>
        <xdr:cNvGrpSpPr>
          <a:grpSpLocks/>
        </xdr:cNvGrpSpPr>
      </xdr:nvGrpSpPr>
      <xdr:grpSpPr bwMode="auto">
        <a:xfrm>
          <a:off x="4101353" y="35096824"/>
          <a:ext cx="1367118" cy="403411"/>
          <a:chOff x="3981450" y="1019175"/>
          <a:chExt cx="1428750" cy="409575"/>
        </a:xfrm>
      </xdr:grpSpPr>
      <xdr:sp macro="" textlink="">
        <xdr:nvSpPr>
          <xdr:cNvPr id="12748" name="Rectangle 23">
            <a:extLst>
              <a:ext uri="{FF2B5EF4-FFF2-40B4-BE49-F238E27FC236}">
                <a16:creationId xmlns:a16="http://schemas.microsoft.com/office/drawing/2014/main" id="{E0FD0EBD-4283-7A5B-CC90-15D0F9814AC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49" name="Rectangle 24">
            <a:extLst>
              <a:ext uri="{FF2B5EF4-FFF2-40B4-BE49-F238E27FC236}">
                <a16:creationId xmlns:a16="http://schemas.microsoft.com/office/drawing/2014/main" id="{539A69E7-DD67-92A1-FDCD-CBE75A87AE8E}"/>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50" name="Rectangle 25">
            <a:extLst>
              <a:ext uri="{FF2B5EF4-FFF2-40B4-BE49-F238E27FC236}">
                <a16:creationId xmlns:a16="http://schemas.microsoft.com/office/drawing/2014/main" id="{154E7B45-45B5-6F8F-70A5-03E6D9A26AE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51" name="Rectangle 26">
            <a:extLst>
              <a:ext uri="{FF2B5EF4-FFF2-40B4-BE49-F238E27FC236}">
                <a16:creationId xmlns:a16="http://schemas.microsoft.com/office/drawing/2014/main" id="{F724248B-D8BD-014F-3318-D996727CDE5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52" name="Rectangle 27">
            <a:extLst>
              <a:ext uri="{FF2B5EF4-FFF2-40B4-BE49-F238E27FC236}">
                <a16:creationId xmlns:a16="http://schemas.microsoft.com/office/drawing/2014/main" id="{FE3350DC-40B4-A229-A1D3-1CFA2F08735D}"/>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2753" name="グループ化 3">
          <a:extLst>
            <a:ext uri="{FF2B5EF4-FFF2-40B4-BE49-F238E27FC236}">
              <a16:creationId xmlns:a16="http://schemas.microsoft.com/office/drawing/2014/main" id="{CEEFCC16-63E3-4B44-9F38-CA090A6C1E82}"/>
            </a:ext>
          </a:extLst>
        </xdr:cNvPr>
        <xdr:cNvGrpSpPr>
          <a:grpSpLocks/>
        </xdr:cNvGrpSpPr>
      </xdr:nvGrpSpPr>
      <xdr:grpSpPr bwMode="auto">
        <a:xfrm>
          <a:off x="6152029" y="35096824"/>
          <a:ext cx="862853" cy="403411"/>
          <a:chOff x="6029325" y="1019175"/>
          <a:chExt cx="857250" cy="409575"/>
        </a:xfrm>
      </xdr:grpSpPr>
      <xdr:sp macro="" textlink="">
        <xdr:nvSpPr>
          <xdr:cNvPr id="12754" name="Rectangle 28">
            <a:extLst>
              <a:ext uri="{FF2B5EF4-FFF2-40B4-BE49-F238E27FC236}">
                <a16:creationId xmlns:a16="http://schemas.microsoft.com/office/drawing/2014/main" id="{2FB7AF25-0C88-1EEA-67F6-7D699430018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55" name="Rectangle 29">
            <a:extLst>
              <a:ext uri="{FF2B5EF4-FFF2-40B4-BE49-F238E27FC236}">
                <a16:creationId xmlns:a16="http://schemas.microsoft.com/office/drawing/2014/main" id="{03CB4C75-5165-5C46-AA68-FE2744AC1A0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56" name="Rectangle 29">
            <a:extLst>
              <a:ext uri="{FF2B5EF4-FFF2-40B4-BE49-F238E27FC236}">
                <a16:creationId xmlns:a16="http://schemas.microsoft.com/office/drawing/2014/main" id="{5B103E9E-1705-8C9A-2126-54FD7C33ADC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2757" name="グループ化 4">
          <a:extLst>
            <a:ext uri="{FF2B5EF4-FFF2-40B4-BE49-F238E27FC236}">
              <a16:creationId xmlns:a16="http://schemas.microsoft.com/office/drawing/2014/main" id="{35EC289F-BA65-4248-8706-7C09597BF87F}"/>
            </a:ext>
          </a:extLst>
        </xdr:cNvPr>
        <xdr:cNvGrpSpPr>
          <a:grpSpLocks/>
        </xdr:cNvGrpSpPr>
      </xdr:nvGrpSpPr>
      <xdr:grpSpPr bwMode="auto">
        <a:xfrm>
          <a:off x="4101353" y="35096824"/>
          <a:ext cx="1367118" cy="403411"/>
          <a:chOff x="3981450" y="1019175"/>
          <a:chExt cx="1428750" cy="409575"/>
        </a:xfrm>
      </xdr:grpSpPr>
      <xdr:sp macro="" textlink="">
        <xdr:nvSpPr>
          <xdr:cNvPr id="12758" name="Rectangle 23">
            <a:extLst>
              <a:ext uri="{FF2B5EF4-FFF2-40B4-BE49-F238E27FC236}">
                <a16:creationId xmlns:a16="http://schemas.microsoft.com/office/drawing/2014/main" id="{C6784B3A-7D76-C3CB-47DD-33EBF047E1CE}"/>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59" name="Rectangle 24">
            <a:extLst>
              <a:ext uri="{FF2B5EF4-FFF2-40B4-BE49-F238E27FC236}">
                <a16:creationId xmlns:a16="http://schemas.microsoft.com/office/drawing/2014/main" id="{6B2F9885-4EEA-A972-8063-F58FD673FAD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60" name="Rectangle 25">
            <a:extLst>
              <a:ext uri="{FF2B5EF4-FFF2-40B4-BE49-F238E27FC236}">
                <a16:creationId xmlns:a16="http://schemas.microsoft.com/office/drawing/2014/main" id="{3FE7058F-6B6E-60C3-68BE-B133952D936D}"/>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61" name="Rectangle 26">
            <a:extLst>
              <a:ext uri="{FF2B5EF4-FFF2-40B4-BE49-F238E27FC236}">
                <a16:creationId xmlns:a16="http://schemas.microsoft.com/office/drawing/2014/main" id="{11F48AEB-C1F4-3A81-0DFF-6BC896AF4CC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62" name="Rectangle 27">
            <a:extLst>
              <a:ext uri="{FF2B5EF4-FFF2-40B4-BE49-F238E27FC236}">
                <a16:creationId xmlns:a16="http://schemas.microsoft.com/office/drawing/2014/main" id="{D4312603-05BF-BC03-92F8-C4CDDA98B8BB}"/>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2763" name="グループ化 3">
          <a:extLst>
            <a:ext uri="{FF2B5EF4-FFF2-40B4-BE49-F238E27FC236}">
              <a16:creationId xmlns:a16="http://schemas.microsoft.com/office/drawing/2014/main" id="{EC41BF5F-141C-456E-97E4-E0492B2CB18F}"/>
            </a:ext>
          </a:extLst>
        </xdr:cNvPr>
        <xdr:cNvGrpSpPr>
          <a:grpSpLocks/>
        </xdr:cNvGrpSpPr>
      </xdr:nvGrpSpPr>
      <xdr:grpSpPr bwMode="auto">
        <a:xfrm>
          <a:off x="6152029" y="35096824"/>
          <a:ext cx="862853" cy="403411"/>
          <a:chOff x="6029325" y="1019175"/>
          <a:chExt cx="857250" cy="409575"/>
        </a:xfrm>
      </xdr:grpSpPr>
      <xdr:sp macro="" textlink="">
        <xdr:nvSpPr>
          <xdr:cNvPr id="12764" name="Rectangle 28">
            <a:extLst>
              <a:ext uri="{FF2B5EF4-FFF2-40B4-BE49-F238E27FC236}">
                <a16:creationId xmlns:a16="http://schemas.microsoft.com/office/drawing/2014/main" id="{774C7BE7-F8B1-5BE0-7072-FF8B2263A6A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65" name="Rectangle 29">
            <a:extLst>
              <a:ext uri="{FF2B5EF4-FFF2-40B4-BE49-F238E27FC236}">
                <a16:creationId xmlns:a16="http://schemas.microsoft.com/office/drawing/2014/main" id="{076B0A5E-C3FE-8D1F-4E04-F5AE3D14698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66" name="Rectangle 29">
            <a:extLst>
              <a:ext uri="{FF2B5EF4-FFF2-40B4-BE49-F238E27FC236}">
                <a16:creationId xmlns:a16="http://schemas.microsoft.com/office/drawing/2014/main" id="{9ED28439-ACB1-6E30-8A8A-65543516681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2767" name="グループ化 4">
          <a:extLst>
            <a:ext uri="{FF2B5EF4-FFF2-40B4-BE49-F238E27FC236}">
              <a16:creationId xmlns:a16="http://schemas.microsoft.com/office/drawing/2014/main" id="{958554B4-B61F-4CF0-90A6-0C005C89C3E1}"/>
            </a:ext>
          </a:extLst>
        </xdr:cNvPr>
        <xdr:cNvGrpSpPr>
          <a:grpSpLocks/>
        </xdr:cNvGrpSpPr>
      </xdr:nvGrpSpPr>
      <xdr:grpSpPr bwMode="auto">
        <a:xfrm>
          <a:off x="4101353" y="35096824"/>
          <a:ext cx="1367118" cy="403411"/>
          <a:chOff x="3981450" y="1019175"/>
          <a:chExt cx="1428750" cy="409575"/>
        </a:xfrm>
      </xdr:grpSpPr>
      <xdr:sp macro="" textlink="">
        <xdr:nvSpPr>
          <xdr:cNvPr id="12768" name="Rectangle 23">
            <a:extLst>
              <a:ext uri="{FF2B5EF4-FFF2-40B4-BE49-F238E27FC236}">
                <a16:creationId xmlns:a16="http://schemas.microsoft.com/office/drawing/2014/main" id="{A33B805F-62F2-192A-1E50-DDB56DDF856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69" name="Rectangle 24">
            <a:extLst>
              <a:ext uri="{FF2B5EF4-FFF2-40B4-BE49-F238E27FC236}">
                <a16:creationId xmlns:a16="http://schemas.microsoft.com/office/drawing/2014/main" id="{1FDCD328-0ABD-368E-FAC7-2B6A77EC8C0C}"/>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70" name="Rectangle 25">
            <a:extLst>
              <a:ext uri="{FF2B5EF4-FFF2-40B4-BE49-F238E27FC236}">
                <a16:creationId xmlns:a16="http://schemas.microsoft.com/office/drawing/2014/main" id="{313D83F2-CF6D-6466-3B09-DE41AF79F79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71" name="Rectangle 26">
            <a:extLst>
              <a:ext uri="{FF2B5EF4-FFF2-40B4-BE49-F238E27FC236}">
                <a16:creationId xmlns:a16="http://schemas.microsoft.com/office/drawing/2014/main" id="{E69FC160-F50B-9B6B-FE90-CF351A26648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72" name="Rectangle 27">
            <a:extLst>
              <a:ext uri="{FF2B5EF4-FFF2-40B4-BE49-F238E27FC236}">
                <a16:creationId xmlns:a16="http://schemas.microsoft.com/office/drawing/2014/main" id="{AAE5A153-C31B-255C-7FBA-B6483DC8416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2773" name="グループ化 3">
          <a:extLst>
            <a:ext uri="{FF2B5EF4-FFF2-40B4-BE49-F238E27FC236}">
              <a16:creationId xmlns:a16="http://schemas.microsoft.com/office/drawing/2014/main" id="{F0097D7D-F233-4D7A-8956-6CF2CF14712A}"/>
            </a:ext>
          </a:extLst>
        </xdr:cNvPr>
        <xdr:cNvGrpSpPr>
          <a:grpSpLocks/>
        </xdr:cNvGrpSpPr>
      </xdr:nvGrpSpPr>
      <xdr:grpSpPr bwMode="auto">
        <a:xfrm>
          <a:off x="6152029" y="35096824"/>
          <a:ext cx="862853" cy="403411"/>
          <a:chOff x="6029325" y="1019175"/>
          <a:chExt cx="857250" cy="409575"/>
        </a:xfrm>
      </xdr:grpSpPr>
      <xdr:sp macro="" textlink="">
        <xdr:nvSpPr>
          <xdr:cNvPr id="12774" name="Rectangle 28">
            <a:extLst>
              <a:ext uri="{FF2B5EF4-FFF2-40B4-BE49-F238E27FC236}">
                <a16:creationId xmlns:a16="http://schemas.microsoft.com/office/drawing/2014/main" id="{642507A3-56E1-AA02-66A7-17DC9C31F967}"/>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75" name="Rectangle 29">
            <a:extLst>
              <a:ext uri="{FF2B5EF4-FFF2-40B4-BE49-F238E27FC236}">
                <a16:creationId xmlns:a16="http://schemas.microsoft.com/office/drawing/2014/main" id="{5EC63CAA-E9D8-E5B7-3094-198E7C0BEFC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76" name="Rectangle 29">
            <a:extLst>
              <a:ext uri="{FF2B5EF4-FFF2-40B4-BE49-F238E27FC236}">
                <a16:creationId xmlns:a16="http://schemas.microsoft.com/office/drawing/2014/main" id="{C50FF267-4DDF-171A-D67C-B579702E250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2777" name="グループ化 4">
          <a:extLst>
            <a:ext uri="{FF2B5EF4-FFF2-40B4-BE49-F238E27FC236}">
              <a16:creationId xmlns:a16="http://schemas.microsoft.com/office/drawing/2014/main" id="{0978B98B-D80C-403C-B6A9-5C0A125157AC}"/>
            </a:ext>
          </a:extLst>
        </xdr:cNvPr>
        <xdr:cNvGrpSpPr>
          <a:grpSpLocks/>
        </xdr:cNvGrpSpPr>
      </xdr:nvGrpSpPr>
      <xdr:grpSpPr bwMode="auto">
        <a:xfrm>
          <a:off x="4101353" y="35096824"/>
          <a:ext cx="1367118" cy="403411"/>
          <a:chOff x="3981450" y="1019175"/>
          <a:chExt cx="1428750" cy="409575"/>
        </a:xfrm>
      </xdr:grpSpPr>
      <xdr:sp macro="" textlink="">
        <xdr:nvSpPr>
          <xdr:cNvPr id="12778" name="Rectangle 23">
            <a:extLst>
              <a:ext uri="{FF2B5EF4-FFF2-40B4-BE49-F238E27FC236}">
                <a16:creationId xmlns:a16="http://schemas.microsoft.com/office/drawing/2014/main" id="{05DE0E2F-DA66-F74F-C44A-4A2956D47BA9}"/>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79" name="Rectangle 24">
            <a:extLst>
              <a:ext uri="{FF2B5EF4-FFF2-40B4-BE49-F238E27FC236}">
                <a16:creationId xmlns:a16="http://schemas.microsoft.com/office/drawing/2014/main" id="{AEC27D54-9639-3F29-EF6B-7D7CCAAC59D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80" name="Rectangle 25">
            <a:extLst>
              <a:ext uri="{FF2B5EF4-FFF2-40B4-BE49-F238E27FC236}">
                <a16:creationId xmlns:a16="http://schemas.microsoft.com/office/drawing/2014/main" id="{83B9FD56-B90F-A71B-2A1F-B84B0AF4D1B6}"/>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81" name="Rectangle 26">
            <a:extLst>
              <a:ext uri="{FF2B5EF4-FFF2-40B4-BE49-F238E27FC236}">
                <a16:creationId xmlns:a16="http://schemas.microsoft.com/office/drawing/2014/main" id="{028D32D4-75EE-E3CB-BED2-F738B6212C7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82" name="Rectangle 27">
            <a:extLst>
              <a:ext uri="{FF2B5EF4-FFF2-40B4-BE49-F238E27FC236}">
                <a16:creationId xmlns:a16="http://schemas.microsoft.com/office/drawing/2014/main" id="{C2A1C6A7-33C4-21C6-2D9C-FDA8820A779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2783" name="グループ化 3">
          <a:extLst>
            <a:ext uri="{FF2B5EF4-FFF2-40B4-BE49-F238E27FC236}">
              <a16:creationId xmlns:a16="http://schemas.microsoft.com/office/drawing/2014/main" id="{87169D5E-FE5A-4059-B9C2-855E4AB69AFA}"/>
            </a:ext>
          </a:extLst>
        </xdr:cNvPr>
        <xdr:cNvGrpSpPr>
          <a:grpSpLocks/>
        </xdr:cNvGrpSpPr>
      </xdr:nvGrpSpPr>
      <xdr:grpSpPr bwMode="auto">
        <a:xfrm>
          <a:off x="6152029" y="35096824"/>
          <a:ext cx="862853" cy="403411"/>
          <a:chOff x="6029325" y="1019175"/>
          <a:chExt cx="857250" cy="409575"/>
        </a:xfrm>
      </xdr:grpSpPr>
      <xdr:sp macro="" textlink="">
        <xdr:nvSpPr>
          <xdr:cNvPr id="12784" name="Rectangle 28">
            <a:extLst>
              <a:ext uri="{FF2B5EF4-FFF2-40B4-BE49-F238E27FC236}">
                <a16:creationId xmlns:a16="http://schemas.microsoft.com/office/drawing/2014/main" id="{2B3DC772-E1F2-3C00-9341-27B3B2102AB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85" name="Rectangle 29">
            <a:extLst>
              <a:ext uri="{FF2B5EF4-FFF2-40B4-BE49-F238E27FC236}">
                <a16:creationId xmlns:a16="http://schemas.microsoft.com/office/drawing/2014/main" id="{D5A2AB4C-E3AC-A89B-888E-7687F6B33B0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86" name="Rectangle 29">
            <a:extLst>
              <a:ext uri="{FF2B5EF4-FFF2-40B4-BE49-F238E27FC236}">
                <a16:creationId xmlns:a16="http://schemas.microsoft.com/office/drawing/2014/main" id="{A3941D95-F1EC-8855-1616-5BDED1913E48}"/>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2787" name="グループ化 4">
          <a:extLst>
            <a:ext uri="{FF2B5EF4-FFF2-40B4-BE49-F238E27FC236}">
              <a16:creationId xmlns:a16="http://schemas.microsoft.com/office/drawing/2014/main" id="{9F3F6F3B-6F3C-4AD0-BF9E-08740D529D4C}"/>
            </a:ext>
          </a:extLst>
        </xdr:cNvPr>
        <xdr:cNvGrpSpPr>
          <a:grpSpLocks/>
        </xdr:cNvGrpSpPr>
      </xdr:nvGrpSpPr>
      <xdr:grpSpPr bwMode="auto">
        <a:xfrm>
          <a:off x="4101353" y="35096824"/>
          <a:ext cx="1367118" cy="403411"/>
          <a:chOff x="3981450" y="1019175"/>
          <a:chExt cx="1428750" cy="409575"/>
        </a:xfrm>
      </xdr:grpSpPr>
      <xdr:sp macro="" textlink="">
        <xdr:nvSpPr>
          <xdr:cNvPr id="12788" name="Rectangle 23">
            <a:extLst>
              <a:ext uri="{FF2B5EF4-FFF2-40B4-BE49-F238E27FC236}">
                <a16:creationId xmlns:a16="http://schemas.microsoft.com/office/drawing/2014/main" id="{0C2A4D67-84D6-04D0-CDFE-53004C471CDF}"/>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89" name="Rectangle 24">
            <a:extLst>
              <a:ext uri="{FF2B5EF4-FFF2-40B4-BE49-F238E27FC236}">
                <a16:creationId xmlns:a16="http://schemas.microsoft.com/office/drawing/2014/main" id="{48012710-EAE1-8DD7-14AA-CA73ED1E5D3A}"/>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90" name="Rectangle 25">
            <a:extLst>
              <a:ext uri="{FF2B5EF4-FFF2-40B4-BE49-F238E27FC236}">
                <a16:creationId xmlns:a16="http://schemas.microsoft.com/office/drawing/2014/main" id="{8D22EA5C-140F-D539-4ABB-A7AF37F82146}"/>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91" name="Rectangle 26">
            <a:extLst>
              <a:ext uri="{FF2B5EF4-FFF2-40B4-BE49-F238E27FC236}">
                <a16:creationId xmlns:a16="http://schemas.microsoft.com/office/drawing/2014/main" id="{229D6318-1A05-0365-9AE3-3687B3000F2D}"/>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92" name="Rectangle 27">
            <a:extLst>
              <a:ext uri="{FF2B5EF4-FFF2-40B4-BE49-F238E27FC236}">
                <a16:creationId xmlns:a16="http://schemas.microsoft.com/office/drawing/2014/main" id="{2B58C77C-DAC8-9984-4B65-66C7CADB6978}"/>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2793" name="グループ化 3">
          <a:extLst>
            <a:ext uri="{FF2B5EF4-FFF2-40B4-BE49-F238E27FC236}">
              <a16:creationId xmlns:a16="http://schemas.microsoft.com/office/drawing/2014/main" id="{D95502DD-E753-48B7-A58B-8D501543DE20}"/>
            </a:ext>
          </a:extLst>
        </xdr:cNvPr>
        <xdr:cNvGrpSpPr>
          <a:grpSpLocks/>
        </xdr:cNvGrpSpPr>
      </xdr:nvGrpSpPr>
      <xdr:grpSpPr bwMode="auto">
        <a:xfrm>
          <a:off x="6152029" y="35096824"/>
          <a:ext cx="862853" cy="403411"/>
          <a:chOff x="6029325" y="1019175"/>
          <a:chExt cx="857250" cy="409575"/>
        </a:xfrm>
      </xdr:grpSpPr>
      <xdr:sp macro="" textlink="">
        <xdr:nvSpPr>
          <xdr:cNvPr id="12794" name="Rectangle 28">
            <a:extLst>
              <a:ext uri="{FF2B5EF4-FFF2-40B4-BE49-F238E27FC236}">
                <a16:creationId xmlns:a16="http://schemas.microsoft.com/office/drawing/2014/main" id="{F227588E-9379-1F1A-C963-223629C5A392}"/>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95" name="Rectangle 29">
            <a:extLst>
              <a:ext uri="{FF2B5EF4-FFF2-40B4-BE49-F238E27FC236}">
                <a16:creationId xmlns:a16="http://schemas.microsoft.com/office/drawing/2014/main" id="{C9028881-F41B-0EA9-76C9-ACAC296B727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96" name="Rectangle 29">
            <a:extLst>
              <a:ext uri="{FF2B5EF4-FFF2-40B4-BE49-F238E27FC236}">
                <a16:creationId xmlns:a16="http://schemas.microsoft.com/office/drawing/2014/main" id="{F74BCB75-43F6-C29E-6DD0-D525A73AFFF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2797" name="グループ化 4">
          <a:extLst>
            <a:ext uri="{FF2B5EF4-FFF2-40B4-BE49-F238E27FC236}">
              <a16:creationId xmlns:a16="http://schemas.microsoft.com/office/drawing/2014/main" id="{213BA064-D33D-4178-A768-91632089FDF2}"/>
            </a:ext>
          </a:extLst>
        </xdr:cNvPr>
        <xdr:cNvGrpSpPr>
          <a:grpSpLocks/>
        </xdr:cNvGrpSpPr>
      </xdr:nvGrpSpPr>
      <xdr:grpSpPr bwMode="auto">
        <a:xfrm>
          <a:off x="4101353" y="35096824"/>
          <a:ext cx="1367118" cy="403411"/>
          <a:chOff x="3981450" y="1019175"/>
          <a:chExt cx="1428750" cy="409575"/>
        </a:xfrm>
      </xdr:grpSpPr>
      <xdr:sp macro="" textlink="">
        <xdr:nvSpPr>
          <xdr:cNvPr id="12798" name="Rectangle 23">
            <a:extLst>
              <a:ext uri="{FF2B5EF4-FFF2-40B4-BE49-F238E27FC236}">
                <a16:creationId xmlns:a16="http://schemas.microsoft.com/office/drawing/2014/main" id="{90C87608-849C-9046-96E8-4BF695B1EA38}"/>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799" name="Rectangle 24">
            <a:extLst>
              <a:ext uri="{FF2B5EF4-FFF2-40B4-BE49-F238E27FC236}">
                <a16:creationId xmlns:a16="http://schemas.microsoft.com/office/drawing/2014/main" id="{D4F70633-8AB7-DDBC-5546-15541609D863}"/>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00" name="Rectangle 25">
            <a:extLst>
              <a:ext uri="{FF2B5EF4-FFF2-40B4-BE49-F238E27FC236}">
                <a16:creationId xmlns:a16="http://schemas.microsoft.com/office/drawing/2014/main" id="{D3724AD0-00B1-3FC5-387F-4F875BE2BED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01" name="Rectangle 26">
            <a:extLst>
              <a:ext uri="{FF2B5EF4-FFF2-40B4-BE49-F238E27FC236}">
                <a16:creationId xmlns:a16="http://schemas.microsoft.com/office/drawing/2014/main" id="{BF15E395-D7B9-8621-01D1-1A3C0FCEB7FE}"/>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02" name="Rectangle 27">
            <a:extLst>
              <a:ext uri="{FF2B5EF4-FFF2-40B4-BE49-F238E27FC236}">
                <a16:creationId xmlns:a16="http://schemas.microsoft.com/office/drawing/2014/main" id="{3A54AD45-A1CD-CAFA-AEE9-8AB0A0D9C333}"/>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2803" name="グループ化 3">
          <a:extLst>
            <a:ext uri="{FF2B5EF4-FFF2-40B4-BE49-F238E27FC236}">
              <a16:creationId xmlns:a16="http://schemas.microsoft.com/office/drawing/2014/main" id="{122167F0-E33D-44E1-8D41-EC4414119D8D}"/>
            </a:ext>
          </a:extLst>
        </xdr:cNvPr>
        <xdr:cNvGrpSpPr>
          <a:grpSpLocks/>
        </xdr:cNvGrpSpPr>
      </xdr:nvGrpSpPr>
      <xdr:grpSpPr bwMode="auto">
        <a:xfrm>
          <a:off x="6152029" y="35096824"/>
          <a:ext cx="862853" cy="403411"/>
          <a:chOff x="6029325" y="1019175"/>
          <a:chExt cx="857250" cy="409575"/>
        </a:xfrm>
      </xdr:grpSpPr>
      <xdr:sp macro="" textlink="">
        <xdr:nvSpPr>
          <xdr:cNvPr id="12804" name="Rectangle 28">
            <a:extLst>
              <a:ext uri="{FF2B5EF4-FFF2-40B4-BE49-F238E27FC236}">
                <a16:creationId xmlns:a16="http://schemas.microsoft.com/office/drawing/2014/main" id="{D6348174-F54E-9A5D-C2A3-2EF5E27D62F2}"/>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05" name="Rectangle 29">
            <a:extLst>
              <a:ext uri="{FF2B5EF4-FFF2-40B4-BE49-F238E27FC236}">
                <a16:creationId xmlns:a16="http://schemas.microsoft.com/office/drawing/2014/main" id="{130BE57E-0859-D3BD-EC89-6D1E5F8F349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06" name="Rectangle 29">
            <a:extLst>
              <a:ext uri="{FF2B5EF4-FFF2-40B4-BE49-F238E27FC236}">
                <a16:creationId xmlns:a16="http://schemas.microsoft.com/office/drawing/2014/main" id="{4EC97373-7E6E-AA5A-9A2A-A0A2DE1158E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2807" name="グループ化 4">
          <a:extLst>
            <a:ext uri="{FF2B5EF4-FFF2-40B4-BE49-F238E27FC236}">
              <a16:creationId xmlns:a16="http://schemas.microsoft.com/office/drawing/2014/main" id="{22C4AA69-8EDD-4811-B026-AE7DC93AD92D}"/>
            </a:ext>
          </a:extLst>
        </xdr:cNvPr>
        <xdr:cNvGrpSpPr>
          <a:grpSpLocks/>
        </xdr:cNvGrpSpPr>
      </xdr:nvGrpSpPr>
      <xdr:grpSpPr bwMode="auto">
        <a:xfrm>
          <a:off x="4101353" y="35096824"/>
          <a:ext cx="1367118" cy="403411"/>
          <a:chOff x="3981450" y="1019175"/>
          <a:chExt cx="1428750" cy="409575"/>
        </a:xfrm>
      </xdr:grpSpPr>
      <xdr:sp macro="" textlink="">
        <xdr:nvSpPr>
          <xdr:cNvPr id="12808" name="Rectangle 23">
            <a:extLst>
              <a:ext uri="{FF2B5EF4-FFF2-40B4-BE49-F238E27FC236}">
                <a16:creationId xmlns:a16="http://schemas.microsoft.com/office/drawing/2014/main" id="{B5D11CBC-B62A-6E5E-3841-732017E03CA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09" name="Rectangle 24">
            <a:extLst>
              <a:ext uri="{FF2B5EF4-FFF2-40B4-BE49-F238E27FC236}">
                <a16:creationId xmlns:a16="http://schemas.microsoft.com/office/drawing/2014/main" id="{5B9D1788-FBE7-9B34-4A15-DD000C480F7A}"/>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10" name="Rectangle 25">
            <a:extLst>
              <a:ext uri="{FF2B5EF4-FFF2-40B4-BE49-F238E27FC236}">
                <a16:creationId xmlns:a16="http://schemas.microsoft.com/office/drawing/2014/main" id="{0D1D61E8-077B-DE68-68F8-7F03C94F0D2F}"/>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11" name="Rectangle 26">
            <a:extLst>
              <a:ext uri="{FF2B5EF4-FFF2-40B4-BE49-F238E27FC236}">
                <a16:creationId xmlns:a16="http://schemas.microsoft.com/office/drawing/2014/main" id="{B7251CC9-BB6B-B2E3-A2B9-782EFF48C548}"/>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12" name="Rectangle 27">
            <a:extLst>
              <a:ext uri="{FF2B5EF4-FFF2-40B4-BE49-F238E27FC236}">
                <a16:creationId xmlns:a16="http://schemas.microsoft.com/office/drawing/2014/main" id="{661B5791-D607-0CF0-1EE3-28F3386613B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2813" name="グループ化 3">
          <a:extLst>
            <a:ext uri="{FF2B5EF4-FFF2-40B4-BE49-F238E27FC236}">
              <a16:creationId xmlns:a16="http://schemas.microsoft.com/office/drawing/2014/main" id="{28E1FFFE-977F-4BD4-A0E0-556E263A141F}"/>
            </a:ext>
          </a:extLst>
        </xdr:cNvPr>
        <xdr:cNvGrpSpPr>
          <a:grpSpLocks/>
        </xdr:cNvGrpSpPr>
      </xdr:nvGrpSpPr>
      <xdr:grpSpPr bwMode="auto">
        <a:xfrm>
          <a:off x="6152029" y="35096824"/>
          <a:ext cx="862853" cy="403411"/>
          <a:chOff x="6029325" y="1019175"/>
          <a:chExt cx="857250" cy="409575"/>
        </a:xfrm>
      </xdr:grpSpPr>
      <xdr:sp macro="" textlink="">
        <xdr:nvSpPr>
          <xdr:cNvPr id="12814" name="Rectangle 28">
            <a:extLst>
              <a:ext uri="{FF2B5EF4-FFF2-40B4-BE49-F238E27FC236}">
                <a16:creationId xmlns:a16="http://schemas.microsoft.com/office/drawing/2014/main" id="{8832FD5E-DB09-6EA6-C909-22428F6E838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15" name="Rectangle 29">
            <a:extLst>
              <a:ext uri="{FF2B5EF4-FFF2-40B4-BE49-F238E27FC236}">
                <a16:creationId xmlns:a16="http://schemas.microsoft.com/office/drawing/2014/main" id="{CFB8CE60-B1B7-9999-485C-04C3A43DE97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16" name="Rectangle 29">
            <a:extLst>
              <a:ext uri="{FF2B5EF4-FFF2-40B4-BE49-F238E27FC236}">
                <a16:creationId xmlns:a16="http://schemas.microsoft.com/office/drawing/2014/main" id="{475AE57B-4C68-2288-A213-05C66019CEC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2817" name="グループ化 4">
          <a:extLst>
            <a:ext uri="{FF2B5EF4-FFF2-40B4-BE49-F238E27FC236}">
              <a16:creationId xmlns:a16="http://schemas.microsoft.com/office/drawing/2014/main" id="{378217D9-F71F-4A5F-8ACD-978427FEA4A4}"/>
            </a:ext>
          </a:extLst>
        </xdr:cNvPr>
        <xdr:cNvGrpSpPr>
          <a:grpSpLocks/>
        </xdr:cNvGrpSpPr>
      </xdr:nvGrpSpPr>
      <xdr:grpSpPr bwMode="auto">
        <a:xfrm>
          <a:off x="4101353" y="35096824"/>
          <a:ext cx="1367118" cy="403411"/>
          <a:chOff x="3981450" y="1019175"/>
          <a:chExt cx="1428750" cy="409575"/>
        </a:xfrm>
      </xdr:grpSpPr>
      <xdr:sp macro="" textlink="">
        <xdr:nvSpPr>
          <xdr:cNvPr id="12818" name="Rectangle 23">
            <a:extLst>
              <a:ext uri="{FF2B5EF4-FFF2-40B4-BE49-F238E27FC236}">
                <a16:creationId xmlns:a16="http://schemas.microsoft.com/office/drawing/2014/main" id="{C6D6B06B-503D-2173-E0E2-8C183835C95F}"/>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19" name="Rectangle 24">
            <a:extLst>
              <a:ext uri="{FF2B5EF4-FFF2-40B4-BE49-F238E27FC236}">
                <a16:creationId xmlns:a16="http://schemas.microsoft.com/office/drawing/2014/main" id="{84A39ED0-120D-C849-66C8-096F386A55B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20" name="Rectangle 25">
            <a:extLst>
              <a:ext uri="{FF2B5EF4-FFF2-40B4-BE49-F238E27FC236}">
                <a16:creationId xmlns:a16="http://schemas.microsoft.com/office/drawing/2014/main" id="{327A6870-21C2-1A50-FE6F-3E2F0365E77B}"/>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21" name="Rectangle 26">
            <a:extLst>
              <a:ext uri="{FF2B5EF4-FFF2-40B4-BE49-F238E27FC236}">
                <a16:creationId xmlns:a16="http://schemas.microsoft.com/office/drawing/2014/main" id="{9020250F-3C5B-22A5-5E98-256D65DE08E8}"/>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22" name="Rectangle 27">
            <a:extLst>
              <a:ext uri="{FF2B5EF4-FFF2-40B4-BE49-F238E27FC236}">
                <a16:creationId xmlns:a16="http://schemas.microsoft.com/office/drawing/2014/main" id="{92F35297-02A5-414E-D45B-DC7971194B5D}"/>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2823" name="グループ化 3">
          <a:extLst>
            <a:ext uri="{FF2B5EF4-FFF2-40B4-BE49-F238E27FC236}">
              <a16:creationId xmlns:a16="http://schemas.microsoft.com/office/drawing/2014/main" id="{5E1E8B95-9D17-49C4-BC8D-7A518159146D}"/>
            </a:ext>
          </a:extLst>
        </xdr:cNvPr>
        <xdr:cNvGrpSpPr>
          <a:grpSpLocks/>
        </xdr:cNvGrpSpPr>
      </xdr:nvGrpSpPr>
      <xdr:grpSpPr bwMode="auto">
        <a:xfrm>
          <a:off x="6152029" y="35096824"/>
          <a:ext cx="862853" cy="403411"/>
          <a:chOff x="6029325" y="1019175"/>
          <a:chExt cx="857250" cy="409575"/>
        </a:xfrm>
      </xdr:grpSpPr>
      <xdr:sp macro="" textlink="">
        <xdr:nvSpPr>
          <xdr:cNvPr id="12824" name="Rectangle 28">
            <a:extLst>
              <a:ext uri="{FF2B5EF4-FFF2-40B4-BE49-F238E27FC236}">
                <a16:creationId xmlns:a16="http://schemas.microsoft.com/office/drawing/2014/main" id="{F6176A5C-BF28-9F8E-7BDE-67D3194E944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25" name="Rectangle 29">
            <a:extLst>
              <a:ext uri="{FF2B5EF4-FFF2-40B4-BE49-F238E27FC236}">
                <a16:creationId xmlns:a16="http://schemas.microsoft.com/office/drawing/2014/main" id="{B2284404-736F-6CDC-F57C-FFA1738B805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26" name="Rectangle 29">
            <a:extLst>
              <a:ext uri="{FF2B5EF4-FFF2-40B4-BE49-F238E27FC236}">
                <a16:creationId xmlns:a16="http://schemas.microsoft.com/office/drawing/2014/main" id="{DBA2DD13-6A3B-D8BF-2AB5-2E20B4D7460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2827" name="グループ化 4">
          <a:extLst>
            <a:ext uri="{FF2B5EF4-FFF2-40B4-BE49-F238E27FC236}">
              <a16:creationId xmlns:a16="http://schemas.microsoft.com/office/drawing/2014/main" id="{B01DA952-0578-4365-9905-1BDE03652EEC}"/>
            </a:ext>
          </a:extLst>
        </xdr:cNvPr>
        <xdr:cNvGrpSpPr>
          <a:grpSpLocks/>
        </xdr:cNvGrpSpPr>
      </xdr:nvGrpSpPr>
      <xdr:grpSpPr bwMode="auto">
        <a:xfrm>
          <a:off x="4101353" y="35096824"/>
          <a:ext cx="1367118" cy="403411"/>
          <a:chOff x="3981450" y="1019175"/>
          <a:chExt cx="1428750" cy="409575"/>
        </a:xfrm>
      </xdr:grpSpPr>
      <xdr:sp macro="" textlink="">
        <xdr:nvSpPr>
          <xdr:cNvPr id="12828" name="Rectangle 23">
            <a:extLst>
              <a:ext uri="{FF2B5EF4-FFF2-40B4-BE49-F238E27FC236}">
                <a16:creationId xmlns:a16="http://schemas.microsoft.com/office/drawing/2014/main" id="{C3C51A1C-B634-E69D-EC92-5B45A7952F08}"/>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29" name="Rectangle 24">
            <a:extLst>
              <a:ext uri="{FF2B5EF4-FFF2-40B4-BE49-F238E27FC236}">
                <a16:creationId xmlns:a16="http://schemas.microsoft.com/office/drawing/2014/main" id="{0F3A2BDA-A1E5-2B11-FD91-398378676956}"/>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30" name="Rectangle 25">
            <a:extLst>
              <a:ext uri="{FF2B5EF4-FFF2-40B4-BE49-F238E27FC236}">
                <a16:creationId xmlns:a16="http://schemas.microsoft.com/office/drawing/2014/main" id="{0A3061D4-1440-0C54-CA28-E45B1AC80AD5}"/>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31" name="Rectangle 26">
            <a:extLst>
              <a:ext uri="{FF2B5EF4-FFF2-40B4-BE49-F238E27FC236}">
                <a16:creationId xmlns:a16="http://schemas.microsoft.com/office/drawing/2014/main" id="{8171AB5E-7272-BB88-9FC9-31836E86272E}"/>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32" name="Rectangle 27">
            <a:extLst>
              <a:ext uri="{FF2B5EF4-FFF2-40B4-BE49-F238E27FC236}">
                <a16:creationId xmlns:a16="http://schemas.microsoft.com/office/drawing/2014/main" id="{47C7A037-3CDE-F1F0-F0AB-6189B859558B}"/>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2833" name="グループ化 3">
          <a:extLst>
            <a:ext uri="{FF2B5EF4-FFF2-40B4-BE49-F238E27FC236}">
              <a16:creationId xmlns:a16="http://schemas.microsoft.com/office/drawing/2014/main" id="{39C75B4E-9D4A-48FA-BF3E-54957D43D273}"/>
            </a:ext>
          </a:extLst>
        </xdr:cNvPr>
        <xdr:cNvGrpSpPr>
          <a:grpSpLocks/>
        </xdr:cNvGrpSpPr>
      </xdr:nvGrpSpPr>
      <xdr:grpSpPr bwMode="auto">
        <a:xfrm>
          <a:off x="6152029" y="35096824"/>
          <a:ext cx="862853" cy="403411"/>
          <a:chOff x="6029325" y="1019175"/>
          <a:chExt cx="857250" cy="409575"/>
        </a:xfrm>
      </xdr:grpSpPr>
      <xdr:sp macro="" textlink="">
        <xdr:nvSpPr>
          <xdr:cNvPr id="12834" name="Rectangle 28">
            <a:extLst>
              <a:ext uri="{FF2B5EF4-FFF2-40B4-BE49-F238E27FC236}">
                <a16:creationId xmlns:a16="http://schemas.microsoft.com/office/drawing/2014/main" id="{D7072E41-0F07-2766-6E1A-2E49421FAAA7}"/>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35" name="Rectangle 29">
            <a:extLst>
              <a:ext uri="{FF2B5EF4-FFF2-40B4-BE49-F238E27FC236}">
                <a16:creationId xmlns:a16="http://schemas.microsoft.com/office/drawing/2014/main" id="{57863E83-EB7F-D094-2044-F770BF133A4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36" name="Rectangle 29">
            <a:extLst>
              <a:ext uri="{FF2B5EF4-FFF2-40B4-BE49-F238E27FC236}">
                <a16:creationId xmlns:a16="http://schemas.microsoft.com/office/drawing/2014/main" id="{4AD24D7C-7B64-CF61-DED6-5092AC7DF89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2837" name="グループ化 4">
          <a:extLst>
            <a:ext uri="{FF2B5EF4-FFF2-40B4-BE49-F238E27FC236}">
              <a16:creationId xmlns:a16="http://schemas.microsoft.com/office/drawing/2014/main" id="{7C4525CB-D89C-4793-8826-4602AFA1ADB9}"/>
            </a:ext>
          </a:extLst>
        </xdr:cNvPr>
        <xdr:cNvGrpSpPr>
          <a:grpSpLocks/>
        </xdr:cNvGrpSpPr>
      </xdr:nvGrpSpPr>
      <xdr:grpSpPr bwMode="auto">
        <a:xfrm>
          <a:off x="4101353" y="35096824"/>
          <a:ext cx="1367118" cy="403411"/>
          <a:chOff x="3981450" y="1019175"/>
          <a:chExt cx="1428750" cy="409575"/>
        </a:xfrm>
      </xdr:grpSpPr>
      <xdr:sp macro="" textlink="">
        <xdr:nvSpPr>
          <xdr:cNvPr id="12838" name="Rectangle 23">
            <a:extLst>
              <a:ext uri="{FF2B5EF4-FFF2-40B4-BE49-F238E27FC236}">
                <a16:creationId xmlns:a16="http://schemas.microsoft.com/office/drawing/2014/main" id="{7065BB4E-6352-1128-6C62-D543F565B5D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39" name="Rectangle 24">
            <a:extLst>
              <a:ext uri="{FF2B5EF4-FFF2-40B4-BE49-F238E27FC236}">
                <a16:creationId xmlns:a16="http://schemas.microsoft.com/office/drawing/2014/main" id="{202A4143-8D14-B275-FEDE-E66D84B47F3D}"/>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40" name="Rectangle 25">
            <a:extLst>
              <a:ext uri="{FF2B5EF4-FFF2-40B4-BE49-F238E27FC236}">
                <a16:creationId xmlns:a16="http://schemas.microsoft.com/office/drawing/2014/main" id="{58874D08-D426-A4BF-7C8C-AC07D4C228E9}"/>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41" name="Rectangle 26">
            <a:extLst>
              <a:ext uri="{FF2B5EF4-FFF2-40B4-BE49-F238E27FC236}">
                <a16:creationId xmlns:a16="http://schemas.microsoft.com/office/drawing/2014/main" id="{21E04C1B-86FA-0A02-58EC-AD52F35C87FA}"/>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42" name="Rectangle 27">
            <a:extLst>
              <a:ext uri="{FF2B5EF4-FFF2-40B4-BE49-F238E27FC236}">
                <a16:creationId xmlns:a16="http://schemas.microsoft.com/office/drawing/2014/main" id="{ABBAD519-22CA-488F-F59D-1A3FDE380B0D}"/>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2843" name="グループ化 3">
          <a:extLst>
            <a:ext uri="{FF2B5EF4-FFF2-40B4-BE49-F238E27FC236}">
              <a16:creationId xmlns:a16="http://schemas.microsoft.com/office/drawing/2014/main" id="{A503FAB3-EA91-455A-9699-78BEDF0D3532}"/>
            </a:ext>
          </a:extLst>
        </xdr:cNvPr>
        <xdr:cNvGrpSpPr>
          <a:grpSpLocks/>
        </xdr:cNvGrpSpPr>
      </xdr:nvGrpSpPr>
      <xdr:grpSpPr bwMode="auto">
        <a:xfrm>
          <a:off x="6152029" y="35096824"/>
          <a:ext cx="862853" cy="403411"/>
          <a:chOff x="6029325" y="1019175"/>
          <a:chExt cx="857250" cy="409575"/>
        </a:xfrm>
      </xdr:grpSpPr>
      <xdr:sp macro="" textlink="">
        <xdr:nvSpPr>
          <xdr:cNvPr id="12844" name="Rectangle 28">
            <a:extLst>
              <a:ext uri="{FF2B5EF4-FFF2-40B4-BE49-F238E27FC236}">
                <a16:creationId xmlns:a16="http://schemas.microsoft.com/office/drawing/2014/main" id="{698DF172-0F2F-EC0B-0AEE-00ABAF64E84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45" name="Rectangle 29">
            <a:extLst>
              <a:ext uri="{FF2B5EF4-FFF2-40B4-BE49-F238E27FC236}">
                <a16:creationId xmlns:a16="http://schemas.microsoft.com/office/drawing/2014/main" id="{BB518B54-B532-FD4A-BC5B-227DB721F54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46" name="Rectangle 29">
            <a:extLst>
              <a:ext uri="{FF2B5EF4-FFF2-40B4-BE49-F238E27FC236}">
                <a16:creationId xmlns:a16="http://schemas.microsoft.com/office/drawing/2014/main" id="{ED288E9A-4FA2-77A7-58C1-FB7ADD624F7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2847" name="グループ化 4">
          <a:extLst>
            <a:ext uri="{FF2B5EF4-FFF2-40B4-BE49-F238E27FC236}">
              <a16:creationId xmlns:a16="http://schemas.microsoft.com/office/drawing/2014/main" id="{C73B2F76-99DF-497D-AF1A-F5786982E0BE}"/>
            </a:ext>
          </a:extLst>
        </xdr:cNvPr>
        <xdr:cNvGrpSpPr>
          <a:grpSpLocks/>
        </xdr:cNvGrpSpPr>
      </xdr:nvGrpSpPr>
      <xdr:grpSpPr bwMode="auto">
        <a:xfrm>
          <a:off x="4101353" y="35096824"/>
          <a:ext cx="1367118" cy="403411"/>
          <a:chOff x="3981450" y="1019175"/>
          <a:chExt cx="1428750" cy="409575"/>
        </a:xfrm>
      </xdr:grpSpPr>
      <xdr:sp macro="" textlink="">
        <xdr:nvSpPr>
          <xdr:cNvPr id="12848" name="Rectangle 23">
            <a:extLst>
              <a:ext uri="{FF2B5EF4-FFF2-40B4-BE49-F238E27FC236}">
                <a16:creationId xmlns:a16="http://schemas.microsoft.com/office/drawing/2014/main" id="{CF022793-4780-6F9B-7040-674EF5E412A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49" name="Rectangle 24">
            <a:extLst>
              <a:ext uri="{FF2B5EF4-FFF2-40B4-BE49-F238E27FC236}">
                <a16:creationId xmlns:a16="http://schemas.microsoft.com/office/drawing/2014/main" id="{52C4D45F-6660-1D89-F1F7-70F57CF0002A}"/>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50" name="Rectangle 25">
            <a:extLst>
              <a:ext uri="{FF2B5EF4-FFF2-40B4-BE49-F238E27FC236}">
                <a16:creationId xmlns:a16="http://schemas.microsoft.com/office/drawing/2014/main" id="{BADF1816-B069-F519-287C-E6660CCC97B5}"/>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51" name="Rectangle 26">
            <a:extLst>
              <a:ext uri="{FF2B5EF4-FFF2-40B4-BE49-F238E27FC236}">
                <a16:creationId xmlns:a16="http://schemas.microsoft.com/office/drawing/2014/main" id="{14491E62-8028-71DC-9ADC-C398561E16D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52" name="Rectangle 27">
            <a:extLst>
              <a:ext uri="{FF2B5EF4-FFF2-40B4-BE49-F238E27FC236}">
                <a16:creationId xmlns:a16="http://schemas.microsoft.com/office/drawing/2014/main" id="{54601E9F-8619-7F16-CC2F-802F99B09155}"/>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2853" name="グループ化 3">
          <a:extLst>
            <a:ext uri="{FF2B5EF4-FFF2-40B4-BE49-F238E27FC236}">
              <a16:creationId xmlns:a16="http://schemas.microsoft.com/office/drawing/2014/main" id="{7FB87ABC-3A72-4A4A-A4B6-E824C027E5A7}"/>
            </a:ext>
          </a:extLst>
        </xdr:cNvPr>
        <xdr:cNvGrpSpPr>
          <a:grpSpLocks/>
        </xdr:cNvGrpSpPr>
      </xdr:nvGrpSpPr>
      <xdr:grpSpPr bwMode="auto">
        <a:xfrm>
          <a:off x="6152029" y="35096824"/>
          <a:ext cx="862853" cy="403411"/>
          <a:chOff x="6029325" y="1019175"/>
          <a:chExt cx="857250" cy="409575"/>
        </a:xfrm>
      </xdr:grpSpPr>
      <xdr:sp macro="" textlink="">
        <xdr:nvSpPr>
          <xdr:cNvPr id="12854" name="Rectangle 28">
            <a:extLst>
              <a:ext uri="{FF2B5EF4-FFF2-40B4-BE49-F238E27FC236}">
                <a16:creationId xmlns:a16="http://schemas.microsoft.com/office/drawing/2014/main" id="{F25F341D-1F92-21F9-831D-ED05BACCFD78}"/>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55" name="Rectangle 29">
            <a:extLst>
              <a:ext uri="{FF2B5EF4-FFF2-40B4-BE49-F238E27FC236}">
                <a16:creationId xmlns:a16="http://schemas.microsoft.com/office/drawing/2014/main" id="{E094F29D-294A-88CA-BB4A-80657079E44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56" name="Rectangle 29">
            <a:extLst>
              <a:ext uri="{FF2B5EF4-FFF2-40B4-BE49-F238E27FC236}">
                <a16:creationId xmlns:a16="http://schemas.microsoft.com/office/drawing/2014/main" id="{A0FB36C2-09CF-F46E-5B9F-2D3BFC1B1089}"/>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3487" name="グループ化 4">
          <a:extLst>
            <a:ext uri="{FF2B5EF4-FFF2-40B4-BE49-F238E27FC236}">
              <a16:creationId xmlns:a16="http://schemas.microsoft.com/office/drawing/2014/main" id="{5B6C9B40-3D3E-426E-B123-A240697499AA}"/>
            </a:ext>
          </a:extLst>
        </xdr:cNvPr>
        <xdr:cNvGrpSpPr>
          <a:grpSpLocks/>
        </xdr:cNvGrpSpPr>
      </xdr:nvGrpSpPr>
      <xdr:grpSpPr bwMode="auto">
        <a:xfrm>
          <a:off x="4101353" y="41887588"/>
          <a:ext cx="1367118" cy="403412"/>
          <a:chOff x="3981450" y="1019175"/>
          <a:chExt cx="1428750" cy="409575"/>
        </a:xfrm>
      </xdr:grpSpPr>
      <xdr:sp macro="" textlink="">
        <xdr:nvSpPr>
          <xdr:cNvPr id="13488" name="Rectangle 23">
            <a:extLst>
              <a:ext uri="{FF2B5EF4-FFF2-40B4-BE49-F238E27FC236}">
                <a16:creationId xmlns:a16="http://schemas.microsoft.com/office/drawing/2014/main" id="{F428F4F3-329F-57EC-2940-C2A4FB19922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89" name="Rectangle 24">
            <a:extLst>
              <a:ext uri="{FF2B5EF4-FFF2-40B4-BE49-F238E27FC236}">
                <a16:creationId xmlns:a16="http://schemas.microsoft.com/office/drawing/2014/main" id="{E5973597-484A-47F8-3203-CAC9BF38903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90" name="Rectangle 25">
            <a:extLst>
              <a:ext uri="{FF2B5EF4-FFF2-40B4-BE49-F238E27FC236}">
                <a16:creationId xmlns:a16="http://schemas.microsoft.com/office/drawing/2014/main" id="{E45E3CCC-B62F-335F-E950-9114E11EC203}"/>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91" name="Rectangle 26">
            <a:extLst>
              <a:ext uri="{FF2B5EF4-FFF2-40B4-BE49-F238E27FC236}">
                <a16:creationId xmlns:a16="http://schemas.microsoft.com/office/drawing/2014/main" id="{BC277A0E-EAE4-B4D4-4571-8A161A6F501B}"/>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92" name="Rectangle 27">
            <a:extLst>
              <a:ext uri="{FF2B5EF4-FFF2-40B4-BE49-F238E27FC236}">
                <a16:creationId xmlns:a16="http://schemas.microsoft.com/office/drawing/2014/main" id="{20F3FF89-E992-6689-7B1D-FF9048957EE5}"/>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3493" name="グループ化 3">
          <a:extLst>
            <a:ext uri="{FF2B5EF4-FFF2-40B4-BE49-F238E27FC236}">
              <a16:creationId xmlns:a16="http://schemas.microsoft.com/office/drawing/2014/main" id="{90B4CF14-2532-445E-B125-24C26616F7C0}"/>
            </a:ext>
          </a:extLst>
        </xdr:cNvPr>
        <xdr:cNvGrpSpPr>
          <a:grpSpLocks/>
        </xdr:cNvGrpSpPr>
      </xdr:nvGrpSpPr>
      <xdr:grpSpPr bwMode="auto">
        <a:xfrm>
          <a:off x="6152029" y="41887588"/>
          <a:ext cx="862853" cy="403412"/>
          <a:chOff x="6029325" y="1019175"/>
          <a:chExt cx="857250" cy="409575"/>
        </a:xfrm>
      </xdr:grpSpPr>
      <xdr:sp macro="" textlink="">
        <xdr:nvSpPr>
          <xdr:cNvPr id="13494" name="Rectangle 28">
            <a:extLst>
              <a:ext uri="{FF2B5EF4-FFF2-40B4-BE49-F238E27FC236}">
                <a16:creationId xmlns:a16="http://schemas.microsoft.com/office/drawing/2014/main" id="{9F46E16F-E8DF-64B5-B76A-4F460B79B5E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95" name="Rectangle 29">
            <a:extLst>
              <a:ext uri="{FF2B5EF4-FFF2-40B4-BE49-F238E27FC236}">
                <a16:creationId xmlns:a16="http://schemas.microsoft.com/office/drawing/2014/main" id="{8D850964-2B31-6F55-8A92-FD9C0E62334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96" name="Rectangle 29">
            <a:extLst>
              <a:ext uri="{FF2B5EF4-FFF2-40B4-BE49-F238E27FC236}">
                <a16:creationId xmlns:a16="http://schemas.microsoft.com/office/drawing/2014/main" id="{307106A4-2352-854B-5B5F-7F77148138E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3497" name="グループ化 4">
          <a:extLst>
            <a:ext uri="{FF2B5EF4-FFF2-40B4-BE49-F238E27FC236}">
              <a16:creationId xmlns:a16="http://schemas.microsoft.com/office/drawing/2014/main" id="{624F90F0-7566-4331-9237-B1CBA793A1E3}"/>
            </a:ext>
          </a:extLst>
        </xdr:cNvPr>
        <xdr:cNvGrpSpPr>
          <a:grpSpLocks/>
        </xdr:cNvGrpSpPr>
      </xdr:nvGrpSpPr>
      <xdr:grpSpPr bwMode="auto">
        <a:xfrm>
          <a:off x="4101353" y="41887588"/>
          <a:ext cx="1367118" cy="403412"/>
          <a:chOff x="3981450" y="1019175"/>
          <a:chExt cx="1428750" cy="409575"/>
        </a:xfrm>
      </xdr:grpSpPr>
      <xdr:sp macro="" textlink="">
        <xdr:nvSpPr>
          <xdr:cNvPr id="13498" name="Rectangle 23">
            <a:extLst>
              <a:ext uri="{FF2B5EF4-FFF2-40B4-BE49-F238E27FC236}">
                <a16:creationId xmlns:a16="http://schemas.microsoft.com/office/drawing/2014/main" id="{E0842EB1-8D47-BF75-2003-6E790AF738FF}"/>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99" name="Rectangle 24">
            <a:extLst>
              <a:ext uri="{FF2B5EF4-FFF2-40B4-BE49-F238E27FC236}">
                <a16:creationId xmlns:a16="http://schemas.microsoft.com/office/drawing/2014/main" id="{16AF103E-A354-DB2C-BA4C-C89BA0440D97}"/>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00" name="Rectangle 25">
            <a:extLst>
              <a:ext uri="{FF2B5EF4-FFF2-40B4-BE49-F238E27FC236}">
                <a16:creationId xmlns:a16="http://schemas.microsoft.com/office/drawing/2014/main" id="{04AB4382-3D21-457C-E288-49B267B6A997}"/>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01" name="Rectangle 26">
            <a:extLst>
              <a:ext uri="{FF2B5EF4-FFF2-40B4-BE49-F238E27FC236}">
                <a16:creationId xmlns:a16="http://schemas.microsoft.com/office/drawing/2014/main" id="{DE82A810-27EB-3556-05D8-A67EC16F904D}"/>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02" name="Rectangle 27">
            <a:extLst>
              <a:ext uri="{FF2B5EF4-FFF2-40B4-BE49-F238E27FC236}">
                <a16:creationId xmlns:a16="http://schemas.microsoft.com/office/drawing/2014/main" id="{4306B6F8-24CB-494D-AE48-F99DF714AFE8}"/>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3503" name="グループ化 3">
          <a:extLst>
            <a:ext uri="{FF2B5EF4-FFF2-40B4-BE49-F238E27FC236}">
              <a16:creationId xmlns:a16="http://schemas.microsoft.com/office/drawing/2014/main" id="{5F3B5DE9-A389-47F1-AD9C-B94822106B49}"/>
            </a:ext>
          </a:extLst>
        </xdr:cNvPr>
        <xdr:cNvGrpSpPr>
          <a:grpSpLocks/>
        </xdr:cNvGrpSpPr>
      </xdr:nvGrpSpPr>
      <xdr:grpSpPr bwMode="auto">
        <a:xfrm>
          <a:off x="6152029" y="41887588"/>
          <a:ext cx="862853" cy="403412"/>
          <a:chOff x="6029325" y="1019175"/>
          <a:chExt cx="857250" cy="409575"/>
        </a:xfrm>
      </xdr:grpSpPr>
      <xdr:sp macro="" textlink="">
        <xdr:nvSpPr>
          <xdr:cNvPr id="13504" name="Rectangle 28">
            <a:extLst>
              <a:ext uri="{FF2B5EF4-FFF2-40B4-BE49-F238E27FC236}">
                <a16:creationId xmlns:a16="http://schemas.microsoft.com/office/drawing/2014/main" id="{2C4EDB37-521C-3F0D-DB18-8FF12A41F8D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05" name="Rectangle 29">
            <a:extLst>
              <a:ext uri="{FF2B5EF4-FFF2-40B4-BE49-F238E27FC236}">
                <a16:creationId xmlns:a16="http://schemas.microsoft.com/office/drawing/2014/main" id="{E8B9D0CD-AEBD-B015-9B92-8A20E1DC507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06" name="Rectangle 29">
            <a:extLst>
              <a:ext uri="{FF2B5EF4-FFF2-40B4-BE49-F238E27FC236}">
                <a16:creationId xmlns:a16="http://schemas.microsoft.com/office/drawing/2014/main" id="{525B8182-54A1-BBD9-CDB0-30889E66CEA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3507" name="グループ化 4">
          <a:extLst>
            <a:ext uri="{FF2B5EF4-FFF2-40B4-BE49-F238E27FC236}">
              <a16:creationId xmlns:a16="http://schemas.microsoft.com/office/drawing/2014/main" id="{728B5BAB-AD2E-40AF-A535-789A1187D590}"/>
            </a:ext>
          </a:extLst>
        </xdr:cNvPr>
        <xdr:cNvGrpSpPr>
          <a:grpSpLocks/>
        </xdr:cNvGrpSpPr>
      </xdr:nvGrpSpPr>
      <xdr:grpSpPr bwMode="auto">
        <a:xfrm>
          <a:off x="4101353" y="41887588"/>
          <a:ext cx="1367118" cy="403412"/>
          <a:chOff x="3981450" y="1019175"/>
          <a:chExt cx="1428750" cy="409575"/>
        </a:xfrm>
      </xdr:grpSpPr>
      <xdr:sp macro="" textlink="">
        <xdr:nvSpPr>
          <xdr:cNvPr id="13508" name="Rectangle 23">
            <a:extLst>
              <a:ext uri="{FF2B5EF4-FFF2-40B4-BE49-F238E27FC236}">
                <a16:creationId xmlns:a16="http://schemas.microsoft.com/office/drawing/2014/main" id="{16AFC4B8-522C-2A1D-219E-973D42A669CE}"/>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09" name="Rectangle 24">
            <a:extLst>
              <a:ext uri="{FF2B5EF4-FFF2-40B4-BE49-F238E27FC236}">
                <a16:creationId xmlns:a16="http://schemas.microsoft.com/office/drawing/2014/main" id="{F3AC75C1-E8D4-2147-8A8F-BF4025D8373A}"/>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10" name="Rectangle 25">
            <a:extLst>
              <a:ext uri="{FF2B5EF4-FFF2-40B4-BE49-F238E27FC236}">
                <a16:creationId xmlns:a16="http://schemas.microsoft.com/office/drawing/2014/main" id="{9A8F761D-6810-53FC-18C2-68DC7B94267F}"/>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11" name="Rectangle 26">
            <a:extLst>
              <a:ext uri="{FF2B5EF4-FFF2-40B4-BE49-F238E27FC236}">
                <a16:creationId xmlns:a16="http://schemas.microsoft.com/office/drawing/2014/main" id="{A6D39359-4477-2AFA-F0AC-BFC39F932E2B}"/>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12" name="Rectangle 27">
            <a:extLst>
              <a:ext uri="{FF2B5EF4-FFF2-40B4-BE49-F238E27FC236}">
                <a16:creationId xmlns:a16="http://schemas.microsoft.com/office/drawing/2014/main" id="{1E864BBF-253E-F777-A854-0DED7070AEAB}"/>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3513" name="グループ化 3">
          <a:extLst>
            <a:ext uri="{FF2B5EF4-FFF2-40B4-BE49-F238E27FC236}">
              <a16:creationId xmlns:a16="http://schemas.microsoft.com/office/drawing/2014/main" id="{5EA43B4A-0318-47EA-B630-89A009D78750}"/>
            </a:ext>
          </a:extLst>
        </xdr:cNvPr>
        <xdr:cNvGrpSpPr>
          <a:grpSpLocks/>
        </xdr:cNvGrpSpPr>
      </xdr:nvGrpSpPr>
      <xdr:grpSpPr bwMode="auto">
        <a:xfrm>
          <a:off x="6152029" y="41887588"/>
          <a:ext cx="862853" cy="403412"/>
          <a:chOff x="6029325" y="1019175"/>
          <a:chExt cx="857250" cy="409575"/>
        </a:xfrm>
      </xdr:grpSpPr>
      <xdr:sp macro="" textlink="">
        <xdr:nvSpPr>
          <xdr:cNvPr id="13514" name="Rectangle 28">
            <a:extLst>
              <a:ext uri="{FF2B5EF4-FFF2-40B4-BE49-F238E27FC236}">
                <a16:creationId xmlns:a16="http://schemas.microsoft.com/office/drawing/2014/main" id="{2439B7A2-C663-6C9A-9EC5-4C8DDAF216D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15" name="Rectangle 29">
            <a:extLst>
              <a:ext uri="{FF2B5EF4-FFF2-40B4-BE49-F238E27FC236}">
                <a16:creationId xmlns:a16="http://schemas.microsoft.com/office/drawing/2014/main" id="{3D5DC610-4FA6-39F4-9CBB-ECA737A21C78}"/>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16" name="Rectangle 29">
            <a:extLst>
              <a:ext uri="{FF2B5EF4-FFF2-40B4-BE49-F238E27FC236}">
                <a16:creationId xmlns:a16="http://schemas.microsoft.com/office/drawing/2014/main" id="{43D6B9AE-CD04-97E6-78BD-E878BD5282F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3517" name="グループ化 4">
          <a:extLst>
            <a:ext uri="{FF2B5EF4-FFF2-40B4-BE49-F238E27FC236}">
              <a16:creationId xmlns:a16="http://schemas.microsoft.com/office/drawing/2014/main" id="{02A6F8FD-1F8B-4BA1-9026-62B85FF7A881}"/>
            </a:ext>
          </a:extLst>
        </xdr:cNvPr>
        <xdr:cNvGrpSpPr>
          <a:grpSpLocks/>
        </xdr:cNvGrpSpPr>
      </xdr:nvGrpSpPr>
      <xdr:grpSpPr bwMode="auto">
        <a:xfrm>
          <a:off x="4101353" y="41887588"/>
          <a:ext cx="1367118" cy="403412"/>
          <a:chOff x="3981450" y="1019175"/>
          <a:chExt cx="1428750" cy="409575"/>
        </a:xfrm>
      </xdr:grpSpPr>
      <xdr:sp macro="" textlink="">
        <xdr:nvSpPr>
          <xdr:cNvPr id="13518" name="Rectangle 23">
            <a:extLst>
              <a:ext uri="{FF2B5EF4-FFF2-40B4-BE49-F238E27FC236}">
                <a16:creationId xmlns:a16="http://schemas.microsoft.com/office/drawing/2014/main" id="{2569D1EC-1F06-238B-F480-E5865B503DB4}"/>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19" name="Rectangle 24">
            <a:extLst>
              <a:ext uri="{FF2B5EF4-FFF2-40B4-BE49-F238E27FC236}">
                <a16:creationId xmlns:a16="http://schemas.microsoft.com/office/drawing/2014/main" id="{E0D0A4B5-56B2-23F4-9BE4-9420F2583A7B}"/>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20" name="Rectangle 25">
            <a:extLst>
              <a:ext uri="{FF2B5EF4-FFF2-40B4-BE49-F238E27FC236}">
                <a16:creationId xmlns:a16="http://schemas.microsoft.com/office/drawing/2014/main" id="{FA543348-9782-B8AF-EE0D-1A721C4FEC7D}"/>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21" name="Rectangle 26">
            <a:extLst>
              <a:ext uri="{FF2B5EF4-FFF2-40B4-BE49-F238E27FC236}">
                <a16:creationId xmlns:a16="http://schemas.microsoft.com/office/drawing/2014/main" id="{7A9B44D7-FE92-9549-75D2-44705FDCF12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22" name="Rectangle 27">
            <a:extLst>
              <a:ext uri="{FF2B5EF4-FFF2-40B4-BE49-F238E27FC236}">
                <a16:creationId xmlns:a16="http://schemas.microsoft.com/office/drawing/2014/main" id="{141BA7C2-A8D4-EE8C-83AB-3ACE62CBAA5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3523" name="グループ化 3">
          <a:extLst>
            <a:ext uri="{FF2B5EF4-FFF2-40B4-BE49-F238E27FC236}">
              <a16:creationId xmlns:a16="http://schemas.microsoft.com/office/drawing/2014/main" id="{9509257F-0268-4073-8A8B-0384CEF12B58}"/>
            </a:ext>
          </a:extLst>
        </xdr:cNvPr>
        <xdr:cNvGrpSpPr>
          <a:grpSpLocks/>
        </xdr:cNvGrpSpPr>
      </xdr:nvGrpSpPr>
      <xdr:grpSpPr bwMode="auto">
        <a:xfrm>
          <a:off x="6152029" y="41887588"/>
          <a:ext cx="862853" cy="403412"/>
          <a:chOff x="6029325" y="1019175"/>
          <a:chExt cx="857250" cy="409575"/>
        </a:xfrm>
      </xdr:grpSpPr>
      <xdr:sp macro="" textlink="">
        <xdr:nvSpPr>
          <xdr:cNvPr id="13524" name="Rectangle 28">
            <a:extLst>
              <a:ext uri="{FF2B5EF4-FFF2-40B4-BE49-F238E27FC236}">
                <a16:creationId xmlns:a16="http://schemas.microsoft.com/office/drawing/2014/main" id="{FB02BD1E-B523-3F03-5C96-CA809B082D0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25" name="Rectangle 29">
            <a:extLst>
              <a:ext uri="{FF2B5EF4-FFF2-40B4-BE49-F238E27FC236}">
                <a16:creationId xmlns:a16="http://schemas.microsoft.com/office/drawing/2014/main" id="{D8CA1FB5-69CE-34F3-B576-78F8BE4CBC0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26" name="Rectangle 29">
            <a:extLst>
              <a:ext uri="{FF2B5EF4-FFF2-40B4-BE49-F238E27FC236}">
                <a16:creationId xmlns:a16="http://schemas.microsoft.com/office/drawing/2014/main" id="{6DCD5B14-7F4A-A1DD-9612-C0DF271A97B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3527" name="グループ化 4">
          <a:extLst>
            <a:ext uri="{FF2B5EF4-FFF2-40B4-BE49-F238E27FC236}">
              <a16:creationId xmlns:a16="http://schemas.microsoft.com/office/drawing/2014/main" id="{1A604A03-00B4-4117-996C-A95F7A7C453B}"/>
            </a:ext>
          </a:extLst>
        </xdr:cNvPr>
        <xdr:cNvGrpSpPr>
          <a:grpSpLocks/>
        </xdr:cNvGrpSpPr>
      </xdr:nvGrpSpPr>
      <xdr:grpSpPr bwMode="auto">
        <a:xfrm>
          <a:off x="4101353" y="41887588"/>
          <a:ext cx="1367118" cy="403412"/>
          <a:chOff x="3981450" y="1019175"/>
          <a:chExt cx="1428750" cy="409575"/>
        </a:xfrm>
      </xdr:grpSpPr>
      <xdr:sp macro="" textlink="">
        <xdr:nvSpPr>
          <xdr:cNvPr id="13528" name="Rectangle 23">
            <a:extLst>
              <a:ext uri="{FF2B5EF4-FFF2-40B4-BE49-F238E27FC236}">
                <a16:creationId xmlns:a16="http://schemas.microsoft.com/office/drawing/2014/main" id="{DA2240A8-31E6-62EF-4ED1-902D2D8D8B19}"/>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29" name="Rectangle 24">
            <a:extLst>
              <a:ext uri="{FF2B5EF4-FFF2-40B4-BE49-F238E27FC236}">
                <a16:creationId xmlns:a16="http://schemas.microsoft.com/office/drawing/2014/main" id="{B6025AC3-F9F5-BC3B-4F9E-9DE335AD4D47}"/>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30" name="Rectangle 25">
            <a:extLst>
              <a:ext uri="{FF2B5EF4-FFF2-40B4-BE49-F238E27FC236}">
                <a16:creationId xmlns:a16="http://schemas.microsoft.com/office/drawing/2014/main" id="{D09FA670-6222-F9D5-001E-5F203D090D79}"/>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31" name="Rectangle 26">
            <a:extLst>
              <a:ext uri="{FF2B5EF4-FFF2-40B4-BE49-F238E27FC236}">
                <a16:creationId xmlns:a16="http://schemas.microsoft.com/office/drawing/2014/main" id="{BF6D3E24-0593-D03D-4FB6-2468D7F497E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32" name="Rectangle 27">
            <a:extLst>
              <a:ext uri="{FF2B5EF4-FFF2-40B4-BE49-F238E27FC236}">
                <a16:creationId xmlns:a16="http://schemas.microsoft.com/office/drawing/2014/main" id="{0B55BDF4-AF2D-C8A3-5372-28655826706D}"/>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3533" name="グループ化 3">
          <a:extLst>
            <a:ext uri="{FF2B5EF4-FFF2-40B4-BE49-F238E27FC236}">
              <a16:creationId xmlns:a16="http://schemas.microsoft.com/office/drawing/2014/main" id="{803CD840-3188-4332-86AD-8D94C821CFCE}"/>
            </a:ext>
          </a:extLst>
        </xdr:cNvPr>
        <xdr:cNvGrpSpPr>
          <a:grpSpLocks/>
        </xdr:cNvGrpSpPr>
      </xdr:nvGrpSpPr>
      <xdr:grpSpPr bwMode="auto">
        <a:xfrm>
          <a:off x="6152029" y="41887588"/>
          <a:ext cx="862853" cy="403412"/>
          <a:chOff x="6029325" y="1019175"/>
          <a:chExt cx="857250" cy="409575"/>
        </a:xfrm>
      </xdr:grpSpPr>
      <xdr:sp macro="" textlink="">
        <xdr:nvSpPr>
          <xdr:cNvPr id="13534" name="Rectangle 28">
            <a:extLst>
              <a:ext uri="{FF2B5EF4-FFF2-40B4-BE49-F238E27FC236}">
                <a16:creationId xmlns:a16="http://schemas.microsoft.com/office/drawing/2014/main" id="{6281B96F-3B7E-D970-862B-9F30E947494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35" name="Rectangle 29">
            <a:extLst>
              <a:ext uri="{FF2B5EF4-FFF2-40B4-BE49-F238E27FC236}">
                <a16:creationId xmlns:a16="http://schemas.microsoft.com/office/drawing/2014/main" id="{B755DF71-3FEF-9544-6264-83D3E62753E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36" name="Rectangle 29">
            <a:extLst>
              <a:ext uri="{FF2B5EF4-FFF2-40B4-BE49-F238E27FC236}">
                <a16:creationId xmlns:a16="http://schemas.microsoft.com/office/drawing/2014/main" id="{E8AA00AA-B95F-C9D1-1144-F3C65B3BA209}"/>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3537" name="グループ化 4">
          <a:extLst>
            <a:ext uri="{FF2B5EF4-FFF2-40B4-BE49-F238E27FC236}">
              <a16:creationId xmlns:a16="http://schemas.microsoft.com/office/drawing/2014/main" id="{E1A50C48-07F6-4C0A-8A32-C88BF7D22AB2}"/>
            </a:ext>
          </a:extLst>
        </xdr:cNvPr>
        <xdr:cNvGrpSpPr>
          <a:grpSpLocks/>
        </xdr:cNvGrpSpPr>
      </xdr:nvGrpSpPr>
      <xdr:grpSpPr bwMode="auto">
        <a:xfrm>
          <a:off x="4101353" y="41887588"/>
          <a:ext cx="1367118" cy="403412"/>
          <a:chOff x="3981450" y="1019175"/>
          <a:chExt cx="1428750" cy="409575"/>
        </a:xfrm>
      </xdr:grpSpPr>
      <xdr:sp macro="" textlink="">
        <xdr:nvSpPr>
          <xdr:cNvPr id="13538" name="Rectangle 23">
            <a:extLst>
              <a:ext uri="{FF2B5EF4-FFF2-40B4-BE49-F238E27FC236}">
                <a16:creationId xmlns:a16="http://schemas.microsoft.com/office/drawing/2014/main" id="{BB769554-4EDE-1C20-9E3F-8A11204DC40F}"/>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39" name="Rectangle 24">
            <a:extLst>
              <a:ext uri="{FF2B5EF4-FFF2-40B4-BE49-F238E27FC236}">
                <a16:creationId xmlns:a16="http://schemas.microsoft.com/office/drawing/2014/main" id="{D5D9D221-553F-6D1C-DC35-A5C4BC70CFB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40" name="Rectangle 25">
            <a:extLst>
              <a:ext uri="{FF2B5EF4-FFF2-40B4-BE49-F238E27FC236}">
                <a16:creationId xmlns:a16="http://schemas.microsoft.com/office/drawing/2014/main" id="{A70971F5-2F70-AD5B-01F0-D6149B7FD0B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41" name="Rectangle 26">
            <a:extLst>
              <a:ext uri="{FF2B5EF4-FFF2-40B4-BE49-F238E27FC236}">
                <a16:creationId xmlns:a16="http://schemas.microsoft.com/office/drawing/2014/main" id="{36917688-4AC2-F88F-DFA8-2F6C76CA281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42" name="Rectangle 27">
            <a:extLst>
              <a:ext uri="{FF2B5EF4-FFF2-40B4-BE49-F238E27FC236}">
                <a16:creationId xmlns:a16="http://schemas.microsoft.com/office/drawing/2014/main" id="{208F1E86-4904-E553-433B-DEC1B90272D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3543" name="グループ化 3">
          <a:extLst>
            <a:ext uri="{FF2B5EF4-FFF2-40B4-BE49-F238E27FC236}">
              <a16:creationId xmlns:a16="http://schemas.microsoft.com/office/drawing/2014/main" id="{977BC56D-B4D6-458C-97FA-ABB07098ABD5}"/>
            </a:ext>
          </a:extLst>
        </xdr:cNvPr>
        <xdr:cNvGrpSpPr>
          <a:grpSpLocks/>
        </xdr:cNvGrpSpPr>
      </xdr:nvGrpSpPr>
      <xdr:grpSpPr bwMode="auto">
        <a:xfrm>
          <a:off x="6152029" y="41887588"/>
          <a:ext cx="862853" cy="403412"/>
          <a:chOff x="6029325" y="1019175"/>
          <a:chExt cx="857250" cy="409575"/>
        </a:xfrm>
      </xdr:grpSpPr>
      <xdr:sp macro="" textlink="">
        <xdr:nvSpPr>
          <xdr:cNvPr id="13544" name="Rectangle 28">
            <a:extLst>
              <a:ext uri="{FF2B5EF4-FFF2-40B4-BE49-F238E27FC236}">
                <a16:creationId xmlns:a16="http://schemas.microsoft.com/office/drawing/2014/main" id="{A9DEC18E-D247-283C-4A24-5BE45803CB0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45" name="Rectangle 29">
            <a:extLst>
              <a:ext uri="{FF2B5EF4-FFF2-40B4-BE49-F238E27FC236}">
                <a16:creationId xmlns:a16="http://schemas.microsoft.com/office/drawing/2014/main" id="{75B29312-1B8E-C446-D693-85D50F56366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46" name="Rectangle 29">
            <a:extLst>
              <a:ext uri="{FF2B5EF4-FFF2-40B4-BE49-F238E27FC236}">
                <a16:creationId xmlns:a16="http://schemas.microsoft.com/office/drawing/2014/main" id="{5E00D8D8-B12F-3E1D-D794-6485C76CBB8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3547" name="グループ化 4">
          <a:extLst>
            <a:ext uri="{FF2B5EF4-FFF2-40B4-BE49-F238E27FC236}">
              <a16:creationId xmlns:a16="http://schemas.microsoft.com/office/drawing/2014/main" id="{F998B0A2-F162-4E96-A63F-206E06698D9E}"/>
            </a:ext>
          </a:extLst>
        </xdr:cNvPr>
        <xdr:cNvGrpSpPr>
          <a:grpSpLocks/>
        </xdr:cNvGrpSpPr>
      </xdr:nvGrpSpPr>
      <xdr:grpSpPr bwMode="auto">
        <a:xfrm>
          <a:off x="4101353" y="41887588"/>
          <a:ext cx="1367118" cy="403412"/>
          <a:chOff x="3981450" y="1019175"/>
          <a:chExt cx="1428750" cy="409575"/>
        </a:xfrm>
      </xdr:grpSpPr>
      <xdr:sp macro="" textlink="">
        <xdr:nvSpPr>
          <xdr:cNvPr id="13548" name="Rectangle 23">
            <a:extLst>
              <a:ext uri="{FF2B5EF4-FFF2-40B4-BE49-F238E27FC236}">
                <a16:creationId xmlns:a16="http://schemas.microsoft.com/office/drawing/2014/main" id="{5632B793-3270-38F2-649C-5A811DCE5316}"/>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49" name="Rectangle 24">
            <a:extLst>
              <a:ext uri="{FF2B5EF4-FFF2-40B4-BE49-F238E27FC236}">
                <a16:creationId xmlns:a16="http://schemas.microsoft.com/office/drawing/2014/main" id="{74970B33-4E19-E771-46C7-D0A3A34ED9AC}"/>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50" name="Rectangle 25">
            <a:extLst>
              <a:ext uri="{FF2B5EF4-FFF2-40B4-BE49-F238E27FC236}">
                <a16:creationId xmlns:a16="http://schemas.microsoft.com/office/drawing/2014/main" id="{1E548EA6-7103-D08D-32F5-A883ADB315E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51" name="Rectangle 26">
            <a:extLst>
              <a:ext uri="{FF2B5EF4-FFF2-40B4-BE49-F238E27FC236}">
                <a16:creationId xmlns:a16="http://schemas.microsoft.com/office/drawing/2014/main" id="{93F86BFE-6748-E7CA-8BAD-307FD59E619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52" name="Rectangle 27">
            <a:extLst>
              <a:ext uri="{FF2B5EF4-FFF2-40B4-BE49-F238E27FC236}">
                <a16:creationId xmlns:a16="http://schemas.microsoft.com/office/drawing/2014/main" id="{86013676-7300-548E-B26C-D85069DBBA36}"/>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3553" name="グループ化 3">
          <a:extLst>
            <a:ext uri="{FF2B5EF4-FFF2-40B4-BE49-F238E27FC236}">
              <a16:creationId xmlns:a16="http://schemas.microsoft.com/office/drawing/2014/main" id="{0D6EB91B-CB49-49D8-8437-86DF15800D9C}"/>
            </a:ext>
          </a:extLst>
        </xdr:cNvPr>
        <xdr:cNvGrpSpPr>
          <a:grpSpLocks/>
        </xdr:cNvGrpSpPr>
      </xdr:nvGrpSpPr>
      <xdr:grpSpPr bwMode="auto">
        <a:xfrm>
          <a:off x="6152029" y="41887588"/>
          <a:ext cx="862853" cy="403412"/>
          <a:chOff x="6029325" y="1019175"/>
          <a:chExt cx="857250" cy="409575"/>
        </a:xfrm>
      </xdr:grpSpPr>
      <xdr:sp macro="" textlink="">
        <xdr:nvSpPr>
          <xdr:cNvPr id="13554" name="Rectangle 28">
            <a:extLst>
              <a:ext uri="{FF2B5EF4-FFF2-40B4-BE49-F238E27FC236}">
                <a16:creationId xmlns:a16="http://schemas.microsoft.com/office/drawing/2014/main" id="{2D61F8D7-1599-588E-7E07-F427C43637A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55" name="Rectangle 29">
            <a:extLst>
              <a:ext uri="{FF2B5EF4-FFF2-40B4-BE49-F238E27FC236}">
                <a16:creationId xmlns:a16="http://schemas.microsoft.com/office/drawing/2014/main" id="{AEEB45E2-599B-0EB6-C685-C2C458054A1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56" name="Rectangle 29">
            <a:extLst>
              <a:ext uri="{FF2B5EF4-FFF2-40B4-BE49-F238E27FC236}">
                <a16:creationId xmlns:a16="http://schemas.microsoft.com/office/drawing/2014/main" id="{0A501755-2D96-DE0A-5419-78D6CCDE501D}"/>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3557" name="グループ化 4">
          <a:extLst>
            <a:ext uri="{FF2B5EF4-FFF2-40B4-BE49-F238E27FC236}">
              <a16:creationId xmlns:a16="http://schemas.microsoft.com/office/drawing/2014/main" id="{1E964748-0789-4FE1-A6E4-FCD2BB708C73}"/>
            </a:ext>
          </a:extLst>
        </xdr:cNvPr>
        <xdr:cNvGrpSpPr>
          <a:grpSpLocks/>
        </xdr:cNvGrpSpPr>
      </xdr:nvGrpSpPr>
      <xdr:grpSpPr bwMode="auto">
        <a:xfrm>
          <a:off x="4101353" y="41887588"/>
          <a:ext cx="1367118" cy="403412"/>
          <a:chOff x="3981450" y="1019175"/>
          <a:chExt cx="1428750" cy="409575"/>
        </a:xfrm>
      </xdr:grpSpPr>
      <xdr:sp macro="" textlink="">
        <xdr:nvSpPr>
          <xdr:cNvPr id="13558" name="Rectangle 23">
            <a:extLst>
              <a:ext uri="{FF2B5EF4-FFF2-40B4-BE49-F238E27FC236}">
                <a16:creationId xmlns:a16="http://schemas.microsoft.com/office/drawing/2014/main" id="{62953DC2-BA05-AB36-3942-42A8A05B4083}"/>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59" name="Rectangle 24">
            <a:extLst>
              <a:ext uri="{FF2B5EF4-FFF2-40B4-BE49-F238E27FC236}">
                <a16:creationId xmlns:a16="http://schemas.microsoft.com/office/drawing/2014/main" id="{9543FDAB-4ACF-7CE9-AF30-33BD55FA0A7F}"/>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60" name="Rectangle 25">
            <a:extLst>
              <a:ext uri="{FF2B5EF4-FFF2-40B4-BE49-F238E27FC236}">
                <a16:creationId xmlns:a16="http://schemas.microsoft.com/office/drawing/2014/main" id="{6CDC9BB0-19E5-8FE7-2AB7-5035A147D64E}"/>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61" name="Rectangle 26">
            <a:extLst>
              <a:ext uri="{FF2B5EF4-FFF2-40B4-BE49-F238E27FC236}">
                <a16:creationId xmlns:a16="http://schemas.microsoft.com/office/drawing/2014/main" id="{3C0B6A2A-E107-2198-200C-5C8B638C8F7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62" name="Rectangle 27">
            <a:extLst>
              <a:ext uri="{FF2B5EF4-FFF2-40B4-BE49-F238E27FC236}">
                <a16:creationId xmlns:a16="http://schemas.microsoft.com/office/drawing/2014/main" id="{B8D28484-247E-49DD-6FE2-55D6733316B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3563" name="グループ化 3">
          <a:extLst>
            <a:ext uri="{FF2B5EF4-FFF2-40B4-BE49-F238E27FC236}">
              <a16:creationId xmlns:a16="http://schemas.microsoft.com/office/drawing/2014/main" id="{7D694DED-497E-46FE-884E-34C149741EB0}"/>
            </a:ext>
          </a:extLst>
        </xdr:cNvPr>
        <xdr:cNvGrpSpPr>
          <a:grpSpLocks/>
        </xdr:cNvGrpSpPr>
      </xdr:nvGrpSpPr>
      <xdr:grpSpPr bwMode="auto">
        <a:xfrm>
          <a:off x="6152029" y="41887588"/>
          <a:ext cx="862853" cy="403412"/>
          <a:chOff x="6029325" y="1019175"/>
          <a:chExt cx="857250" cy="409575"/>
        </a:xfrm>
      </xdr:grpSpPr>
      <xdr:sp macro="" textlink="">
        <xdr:nvSpPr>
          <xdr:cNvPr id="13564" name="Rectangle 28">
            <a:extLst>
              <a:ext uri="{FF2B5EF4-FFF2-40B4-BE49-F238E27FC236}">
                <a16:creationId xmlns:a16="http://schemas.microsoft.com/office/drawing/2014/main" id="{D7B31429-B4B6-E14C-B486-9F4CBAA1960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65" name="Rectangle 29">
            <a:extLst>
              <a:ext uri="{FF2B5EF4-FFF2-40B4-BE49-F238E27FC236}">
                <a16:creationId xmlns:a16="http://schemas.microsoft.com/office/drawing/2014/main" id="{FBC232FC-D395-2D2D-FF4D-427CBC253F1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66" name="Rectangle 29">
            <a:extLst>
              <a:ext uri="{FF2B5EF4-FFF2-40B4-BE49-F238E27FC236}">
                <a16:creationId xmlns:a16="http://schemas.microsoft.com/office/drawing/2014/main" id="{DA599685-EC2C-0F7A-BE31-48AA5817B8C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3567" name="グループ化 4">
          <a:extLst>
            <a:ext uri="{FF2B5EF4-FFF2-40B4-BE49-F238E27FC236}">
              <a16:creationId xmlns:a16="http://schemas.microsoft.com/office/drawing/2014/main" id="{6834E829-AC13-44D4-AFBC-5B586E6CE51E}"/>
            </a:ext>
          </a:extLst>
        </xdr:cNvPr>
        <xdr:cNvGrpSpPr>
          <a:grpSpLocks/>
        </xdr:cNvGrpSpPr>
      </xdr:nvGrpSpPr>
      <xdr:grpSpPr bwMode="auto">
        <a:xfrm>
          <a:off x="4101353" y="41887588"/>
          <a:ext cx="1367118" cy="403412"/>
          <a:chOff x="3981450" y="1019175"/>
          <a:chExt cx="1428750" cy="409575"/>
        </a:xfrm>
      </xdr:grpSpPr>
      <xdr:sp macro="" textlink="">
        <xdr:nvSpPr>
          <xdr:cNvPr id="13568" name="Rectangle 23">
            <a:extLst>
              <a:ext uri="{FF2B5EF4-FFF2-40B4-BE49-F238E27FC236}">
                <a16:creationId xmlns:a16="http://schemas.microsoft.com/office/drawing/2014/main" id="{3F21510F-7DA1-CA09-FAE5-56356EB76B8C}"/>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69" name="Rectangle 24">
            <a:extLst>
              <a:ext uri="{FF2B5EF4-FFF2-40B4-BE49-F238E27FC236}">
                <a16:creationId xmlns:a16="http://schemas.microsoft.com/office/drawing/2014/main" id="{7D03FCA1-52F4-64BC-70E0-4EACFA890D02}"/>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70" name="Rectangle 25">
            <a:extLst>
              <a:ext uri="{FF2B5EF4-FFF2-40B4-BE49-F238E27FC236}">
                <a16:creationId xmlns:a16="http://schemas.microsoft.com/office/drawing/2014/main" id="{651C548A-13C1-C148-D789-E0C1A106FA5B}"/>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71" name="Rectangle 26">
            <a:extLst>
              <a:ext uri="{FF2B5EF4-FFF2-40B4-BE49-F238E27FC236}">
                <a16:creationId xmlns:a16="http://schemas.microsoft.com/office/drawing/2014/main" id="{47CFB987-153F-DE41-93A5-10CD16695EC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72" name="Rectangle 27">
            <a:extLst>
              <a:ext uri="{FF2B5EF4-FFF2-40B4-BE49-F238E27FC236}">
                <a16:creationId xmlns:a16="http://schemas.microsoft.com/office/drawing/2014/main" id="{CB6D6732-84E2-626F-6709-4481E9DB882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3573" name="グループ化 3">
          <a:extLst>
            <a:ext uri="{FF2B5EF4-FFF2-40B4-BE49-F238E27FC236}">
              <a16:creationId xmlns:a16="http://schemas.microsoft.com/office/drawing/2014/main" id="{33178273-6259-4F2B-B3F0-BC62A578F81F}"/>
            </a:ext>
          </a:extLst>
        </xdr:cNvPr>
        <xdr:cNvGrpSpPr>
          <a:grpSpLocks/>
        </xdr:cNvGrpSpPr>
      </xdr:nvGrpSpPr>
      <xdr:grpSpPr bwMode="auto">
        <a:xfrm>
          <a:off x="6152029" y="41887588"/>
          <a:ext cx="862853" cy="403412"/>
          <a:chOff x="6029325" y="1019175"/>
          <a:chExt cx="857250" cy="409575"/>
        </a:xfrm>
      </xdr:grpSpPr>
      <xdr:sp macro="" textlink="">
        <xdr:nvSpPr>
          <xdr:cNvPr id="13574" name="Rectangle 28">
            <a:extLst>
              <a:ext uri="{FF2B5EF4-FFF2-40B4-BE49-F238E27FC236}">
                <a16:creationId xmlns:a16="http://schemas.microsoft.com/office/drawing/2014/main" id="{03919A1A-1956-1552-47AC-61A356DD9BB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75" name="Rectangle 29">
            <a:extLst>
              <a:ext uri="{FF2B5EF4-FFF2-40B4-BE49-F238E27FC236}">
                <a16:creationId xmlns:a16="http://schemas.microsoft.com/office/drawing/2014/main" id="{4A050C30-743A-9BC1-67E9-4793BC5A8F6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76" name="Rectangle 29">
            <a:extLst>
              <a:ext uri="{FF2B5EF4-FFF2-40B4-BE49-F238E27FC236}">
                <a16:creationId xmlns:a16="http://schemas.microsoft.com/office/drawing/2014/main" id="{E694F198-60E2-52FA-0A9A-2410756F06FD}"/>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3577" name="グループ化 4">
          <a:extLst>
            <a:ext uri="{FF2B5EF4-FFF2-40B4-BE49-F238E27FC236}">
              <a16:creationId xmlns:a16="http://schemas.microsoft.com/office/drawing/2014/main" id="{7805D222-9F12-4015-9E1C-61A928896E85}"/>
            </a:ext>
          </a:extLst>
        </xdr:cNvPr>
        <xdr:cNvGrpSpPr>
          <a:grpSpLocks/>
        </xdr:cNvGrpSpPr>
      </xdr:nvGrpSpPr>
      <xdr:grpSpPr bwMode="auto">
        <a:xfrm>
          <a:off x="4101353" y="41887588"/>
          <a:ext cx="1367118" cy="403412"/>
          <a:chOff x="3981450" y="1019175"/>
          <a:chExt cx="1428750" cy="409575"/>
        </a:xfrm>
      </xdr:grpSpPr>
      <xdr:sp macro="" textlink="">
        <xdr:nvSpPr>
          <xdr:cNvPr id="13578" name="Rectangle 23">
            <a:extLst>
              <a:ext uri="{FF2B5EF4-FFF2-40B4-BE49-F238E27FC236}">
                <a16:creationId xmlns:a16="http://schemas.microsoft.com/office/drawing/2014/main" id="{5A44868C-D351-A214-8F90-A34323E2839E}"/>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79" name="Rectangle 24">
            <a:extLst>
              <a:ext uri="{FF2B5EF4-FFF2-40B4-BE49-F238E27FC236}">
                <a16:creationId xmlns:a16="http://schemas.microsoft.com/office/drawing/2014/main" id="{2DB3ED5A-343C-B8A2-0E82-E20D7B3C778C}"/>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80" name="Rectangle 25">
            <a:extLst>
              <a:ext uri="{FF2B5EF4-FFF2-40B4-BE49-F238E27FC236}">
                <a16:creationId xmlns:a16="http://schemas.microsoft.com/office/drawing/2014/main" id="{E8F99FD8-A300-1081-BE90-5627A7260EFF}"/>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81" name="Rectangle 26">
            <a:extLst>
              <a:ext uri="{FF2B5EF4-FFF2-40B4-BE49-F238E27FC236}">
                <a16:creationId xmlns:a16="http://schemas.microsoft.com/office/drawing/2014/main" id="{0CBE7B8B-EF81-8AD5-6EB7-FA5EE39ACA2D}"/>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82" name="Rectangle 27">
            <a:extLst>
              <a:ext uri="{FF2B5EF4-FFF2-40B4-BE49-F238E27FC236}">
                <a16:creationId xmlns:a16="http://schemas.microsoft.com/office/drawing/2014/main" id="{3CDECE02-E08B-0A36-2952-8BA10BBD043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3583" name="グループ化 3">
          <a:extLst>
            <a:ext uri="{FF2B5EF4-FFF2-40B4-BE49-F238E27FC236}">
              <a16:creationId xmlns:a16="http://schemas.microsoft.com/office/drawing/2014/main" id="{DF3523FE-17B5-4DDD-9147-3C3B5450CBD2}"/>
            </a:ext>
          </a:extLst>
        </xdr:cNvPr>
        <xdr:cNvGrpSpPr>
          <a:grpSpLocks/>
        </xdr:cNvGrpSpPr>
      </xdr:nvGrpSpPr>
      <xdr:grpSpPr bwMode="auto">
        <a:xfrm>
          <a:off x="6152029" y="41887588"/>
          <a:ext cx="862853" cy="403412"/>
          <a:chOff x="6029325" y="1019175"/>
          <a:chExt cx="857250" cy="409575"/>
        </a:xfrm>
      </xdr:grpSpPr>
      <xdr:sp macro="" textlink="">
        <xdr:nvSpPr>
          <xdr:cNvPr id="13584" name="Rectangle 28">
            <a:extLst>
              <a:ext uri="{FF2B5EF4-FFF2-40B4-BE49-F238E27FC236}">
                <a16:creationId xmlns:a16="http://schemas.microsoft.com/office/drawing/2014/main" id="{7B710E61-1267-E744-BC23-5B511D06C107}"/>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85" name="Rectangle 29">
            <a:extLst>
              <a:ext uri="{FF2B5EF4-FFF2-40B4-BE49-F238E27FC236}">
                <a16:creationId xmlns:a16="http://schemas.microsoft.com/office/drawing/2014/main" id="{3F67A4D1-B567-40D0-68DB-CD280CF2822C}"/>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86" name="Rectangle 29">
            <a:extLst>
              <a:ext uri="{FF2B5EF4-FFF2-40B4-BE49-F238E27FC236}">
                <a16:creationId xmlns:a16="http://schemas.microsoft.com/office/drawing/2014/main" id="{B51A65C9-027E-C5D4-BF01-18A8A00824D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3587" name="グループ化 4">
          <a:extLst>
            <a:ext uri="{FF2B5EF4-FFF2-40B4-BE49-F238E27FC236}">
              <a16:creationId xmlns:a16="http://schemas.microsoft.com/office/drawing/2014/main" id="{1DDEAA97-6F68-43D7-94C2-28A0801880E6}"/>
            </a:ext>
          </a:extLst>
        </xdr:cNvPr>
        <xdr:cNvGrpSpPr>
          <a:grpSpLocks/>
        </xdr:cNvGrpSpPr>
      </xdr:nvGrpSpPr>
      <xdr:grpSpPr bwMode="auto">
        <a:xfrm>
          <a:off x="4101353" y="41887588"/>
          <a:ext cx="1367118" cy="403412"/>
          <a:chOff x="3981450" y="1019175"/>
          <a:chExt cx="1428750" cy="409575"/>
        </a:xfrm>
      </xdr:grpSpPr>
      <xdr:sp macro="" textlink="">
        <xdr:nvSpPr>
          <xdr:cNvPr id="13588" name="Rectangle 23">
            <a:extLst>
              <a:ext uri="{FF2B5EF4-FFF2-40B4-BE49-F238E27FC236}">
                <a16:creationId xmlns:a16="http://schemas.microsoft.com/office/drawing/2014/main" id="{C40BF051-7851-8592-094A-8A357B2D5ABE}"/>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89" name="Rectangle 24">
            <a:extLst>
              <a:ext uri="{FF2B5EF4-FFF2-40B4-BE49-F238E27FC236}">
                <a16:creationId xmlns:a16="http://schemas.microsoft.com/office/drawing/2014/main" id="{82E70C65-082B-BF45-7C46-8F392DB01CFC}"/>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90" name="Rectangle 25">
            <a:extLst>
              <a:ext uri="{FF2B5EF4-FFF2-40B4-BE49-F238E27FC236}">
                <a16:creationId xmlns:a16="http://schemas.microsoft.com/office/drawing/2014/main" id="{934E67F7-4715-D21F-1EE5-62A293271A3F}"/>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91" name="Rectangle 26">
            <a:extLst>
              <a:ext uri="{FF2B5EF4-FFF2-40B4-BE49-F238E27FC236}">
                <a16:creationId xmlns:a16="http://schemas.microsoft.com/office/drawing/2014/main" id="{FCD2AACB-50FE-AE02-BA0C-DF3532D858C9}"/>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92" name="Rectangle 27">
            <a:extLst>
              <a:ext uri="{FF2B5EF4-FFF2-40B4-BE49-F238E27FC236}">
                <a16:creationId xmlns:a16="http://schemas.microsoft.com/office/drawing/2014/main" id="{68F888A1-A82C-2BD6-1AF6-9A232A318EB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3593" name="グループ化 3">
          <a:extLst>
            <a:ext uri="{FF2B5EF4-FFF2-40B4-BE49-F238E27FC236}">
              <a16:creationId xmlns:a16="http://schemas.microsoft.com/office/drawing/2014/main" id="{0C2D3E06-ED46-411B-BC34-7B3960A75AB9}"/>
            </a:ext>
          </a:extLst>
        </xdr:cNvPr>
        <xdr:cNvGrpSpPr>
          <a:grpSpLocks/>
        </xdr:cNvGrpSpPr>
      </xdr:nvGrpSpPr>
      <xdr:grpSpPr bwMode="auto">
        <a:xfrm>
          <a:off x="6152029" y="41887588"/>
          <a:ext cx="862853" cy="403412"/>
          <a:chOff x="6029325" y="1019175"/>
          <a:chExt cx="857250" cy="409575"/>
        </a:xfrm>
      </xdr:grpSpPr>
      <xdr:sp macro="" textlink="">
        <xdr:nvSpPr>
          <xdr:cNvPr id="13594" name="Rectangle 28">
            <a:extLst>
              <a:ext uri="{FF2B5EF4-FFF2-40B4-BE49-F238E27FC236}">
                <a16:creationId xmlns:a16="http://schemas.microsoft.com/office/drawing/2014/main" id="{166D8E03-85B4-FC96-97EC-FC3DF033D6E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95" name="Rectangle 29">
            <a:extLst>
              <a:ext uri="{FF2B5EF4-FFF2-40B4-BE49-F238E27FC236}">
                <a16:creationId xmlns:a16="http://schemas.microsoft.com/office/drawing/2014/main" id="{EDF2C91A-DFAE-8334-29C5-93C53EF824E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96" name="Rectangle 29">
            <a:extLst>
              <a:ext uri="{FF2B5EF4-FFF2-40B4-BE49-F238E27FC236}">
                <a16:creationId xmlns:a16="http://schemas.microsoft.com/office/drawing/2014/main" id="{3AD6AE33-ECB1-3C40-345C-755885B60BA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3597" name="グループ化 4">
          <a:extLst>
            <a:ext uri="{FF2B5EF4-FFF2-40B4-BE49-F238E27FC236}">
              <a16:creationId xmlns:a16="http://schemas.microsoft.com/office/drawing/2014/main" id="{8CF5DB93-F194-4AC9-9F9C-CB5791A38907}"/>
            </a:ext>
          </a:extLst>
        </xdr:cNvPr>
        <xdr:cNvGrpSpPr>
          <a:grpSpLocks/>
        </xdr:cNvGrpSpPr>
      </xdr:nvGrpSpPr>
      <xdr:grpSpPr bwMode="auto">
        <a:xfrm>
          <a:off x="4101353" y="41887588"/>
          <a:ext cx="1367118" cy="403412"/>
          <a:chOff x="3981450" y="1019175"/>
          <a:chExt cx="1428750" cy="409575"/>
        </a:xfrm>
      </xdr:grpSpPr>
      <xdr:sp macro="" textlink="">
        <xdr:nvSpPr>
          <xdr:cNvPr id="13598" name="Rectangle 23">
            <a:extLst>
              <a:ext uri="{FF2B5EF4-FFF2-40B4-BE49-F238E27FC236}">
                <a16:creationId xmlns:a16="http://schemas.microsoft.com/office/drawing/2014/main" id="{16FF22F9-8C64-1522-E913-0B44CC022C7D}"/>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599" name="Rectangle 24">
            <a:extLst>
              <a:ext uri="{FF2B5EF4-FFF2-40B4-BE49-F238E27FC236}">
                <a16:creationId xmlns:a16="http://schemas.microsoft.com/office/drawing/2014/main" id="{BDF63F96-90BE-938B-7365-98B351749EB1}"/>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00" name="Rectangle 25">
            <a:extLst>
              <a:ext uri="{FF2B5EF4-FFF2-40B4-BE49-F238E27FC236}">
                <a16:creationId xmlns:a16="http://schemas.microsoft.com/office/drawing/2014/main" id="{7344B408-2C15-D208-7D5C-EFFA0AD0D8ED}"/>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01" name="Rectangle 26">
            <a:extLst>
              <a:ext uri="{FF2B5EF4-FFF2-40B4-BE49-F238E27FC236}">
                <a16:creationId xmlns:a16="http://schemas.microsoft.com/office/drawing/2014/main" id="{2CB83B8C-C1BF-7E36-AEB4-C07C68A83C1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02" name="Rectangle 27">
            <a:extLst>
              <a:ext uri="{FF2B5EF4-FFF2-40B4-BE49-F238E27FC236}">
                <a16:creationId xmlns:a16="http://schemas.microsoft.com/office/drawing/2014/main" id="{DFFD624C-C3E4-C21F-CBC4-A8212E4D5A86}"/>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3603" name="グループ化 3">
          <a:extLst>
            <a:ext uri="{FF2B5EF4-FFF2-40B4-BE49-F238E27FC236}">
              <a16:creationId xmlns:a16="http://schemas.microsoft.com/office/drawing/2014/main" id="{004F3E4B-7A96-4BE6-8567-5105D10F7EEB}"/>
            </a:ext>
          </a:extLst>
        </xdr:cNvPr>
        <xdr:cNvGrpSpPr>
          <a:grpSpLocks/>
        </xdr:cNvGrpSpPr>
      </xdr:nvGrpSpPr>
      <xdr:grpSpPr bwMode="auto">
        <a:xfrm>
          <a:off x="6152029" y="41887588"/>
          <a:ext cx="862853" cy="403412"/>
          <a:chOff x="6029325" y="1019175"/>
          <a:chExt cx="857250" cy="409575"/>
        </a:xfrm>
      </xdr:grpSpPr>
      <xdr:sp macro="" textlink="">
        <xdr:nvSpPr>
          <xdr:cNvPr id="13604" name="Rectangle 28">
            <a:extLst>
              <a:ext uri="{FF2B5EF4-FFF2-40B4-BE49-F238E27FC236}">
                <a16:creationId xmlns:a16="http://schemas.microsoft.com/office/drawing/2014/main" id="{B36CC381-16D4-B689-61D3-B22DB59B2E58}"/>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05" name="Rectangle 29">
            <a:extLst>
              <a:ext uri="{FF2B5EF4-FFF2-40B4-BE49-F238E27FC236}">
                <a16:creationId xmlns:a16="http://schemas.microsoft.com/office/drawing/2014/main" id="{48FB6D77-E87A-ACC8-23B4-BB0836DEC9CC}"/>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06" name="Rectangle 29">
            <a:extLst>
              <a:ext uri="{FF2B5EF4-FFF2-40B4-BE49-F238E27FC236}">
                <a16:creationId xmlns:a16="http://schemas.microsoft.com/office/drawing/2014/main" id="{5F442D74-6C45-D54A-0F3E-2F709CE02A7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3607" name="グループ化 4">
          <a:extLst>
            <a:ext uri="{FF2B5EF4-FFF2-40B4-BE49-F238E27FC236}">
              <a16:creationId xmlns:a16="http://schemas.microsoft.com/office/drawing/2014/main" id="{327665E9-0B36-4B4E-861C-540A8F00E3DE}"/>
            </a:ext>
          </a:extLst>
        </xdr:cNvPr>
        <xdr:cNvGrpSpPr>
          <a:grpSpLocks/>
        </xdr:cNvGrpSpPr>
      </xdr:nvGrpSpPr>
      <xdr:grpSpPr bwMode="auto">
        <a:xfrm>
          <a:off x="4101353" y="41887588"/>
          <a:ext cx="1367118" cy="403412"/>
          <a:chOff x="3981450" y="1019175"/>
          <a:chExt cx="1428750" cy="409575"/>
        </a:xfrm>
      </xdr:grpSpPr>
      <xdr:sp macro="" textlink="">
        <xdr:nvSpPr>
          <xdr:cNvPr id="13608" name="Rectangle 23">
            <a:extLst>
              <a:ext uri="{FF2B5EF4-FFF2-40B4-BE49-F238E27FC236}">
                <a16:creationId xmlns:a16="http://schemas.microsoft.com/office/drawing/2014/main" id="{D60AEBA9-38C4-BEF2-013D-51576F838FC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09" name="Rectangle 24">
            <a:extLst>
              <a:ext uri="{FF2B5EF4-FFF2-40B4-BE49-F238E27FC236}">
                <a16:creationId xmlns:a16="http://schemas.microsoft.com/office/drawing/2014/main" id="{D40B1B11-C73E-FEBA-D9E0-67C7DE5AA1D1}"/>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10" name="Rectangle 25">
            <a:extLst>
              <a:ext uri="{FF2B5EF4-FFF2-40B4-BE49-F238E27FC236}">
                <a16:creationId xmlns:a16="http://schemas.microsoft.com/office/drawing/2014/main" id="{F7B827F7-457A-8CD1-CCEB-795737D6CB27}"/>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11" name="Rectangle 26">
            <a:extLst>
              <a:ext uri="{FF2B5EF4-FFF2-40B4-BE49-F238E27FC236}">
                <a16:creationId xmlns:a16="http://schemas.microsoft.com/office/drawing/2014/main" id="{1594A0C5-222E-2165-96E8-F693DFD2A93E}"/>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12" name="Rectangle 27">
            <a:extLst>
              <a:ext uri="{FF2B5EF4-FFF2-40B4-BE49-F238E27FC236}">
                <a16:creationId xmlns:a16="http://schemas.microsoft.com/office/drawing/2014/main" id="{F7F5CF03-0FB9-B491-8B09-E510319B2EAD}"/>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3613" name="グループ化 3">
          <a:extLst>
            <a:ext uri="{FF2B5EF4-FFF2-40B4-BE49-F238E27FC236}">
              <a16:creationId xmlns:a16="http://schemas.microsoft.com/office/drawing/2014/main" id="{7D22FEFB-71AD-4F1C-98F5-6063850B967D}"/>
            </a:ext>
          </a:extLst>
        </xdr:cNvPr>
        <xdr:cNvGrpSpPr>
          <a:grpSpLocks/>
        </xdr:cNvGrpSpPr>
      </xdr:nvGrpSpPr>
      <xdr:grpSpPr bwMode="auto">
        <a:xfrm>
          <a:off x="6152029" y="41887588"/>
          <a:ext cx="862853" cy="403412"/>
          <a:chOff x="6029325" y="1019175"/>
          <a:chExt cx="857250" cy="409575"/>
        </a:xfrm>
      </xdr:grpSpPr>
      <xdr:sp macro="" textlink="">
        <xdr:nvSpPr>
          <xdr:cNvPr id="13614" name="Rectangle 28">
            <a:extLst>
              <a:ext uri="{FF2B5EF4-FFF2-40B4-BE49-F238E27FC236}">
                <a16:creationId xmlns:a16="http://schemas.microsoft.com/office/drawing/2014/main" id="{CE10DBAC-B7DB-987D-C388-CCC5F746122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15" name="Rectangle 29">
            <a:extLst>
              <a:ext uri="{FF2B5EF4-FFF2-40B4-BE49-F238E27FC236}">
                <a16:creationId xmlns:a16="http://schemas.microsoft.com/office/drawing/2014/main" id="{B44AAEBF-75B5-4813-BC1A-6C82E5F5A3F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16" name="Rectangle 29">
            <a:extLst>
              <a:ext uri="{FF2B5EF4-FFF2-40B4-BE49-F238E27FC236}">
                <a16:creationId xmlns:a16="http://schemas.microsoft.com/office/drawing/2014/main" id="{FD047376-AB25-52BE-06A5-4ECCAEE5270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3617" name="グループ化 4">
          <a:extLst>
            <a:ext uri="{FF2B5EF4-FFF2-40B4-BE49-F238E27FC236}">
              <a16:creationId xmlns:a16="http://schemas.microsoft.com/office/drawing/2014/main" id="{74BFCFE0-9FE7-407F-BFB7-A5CFCC3C8EF0}"/>
            </a:ext>
          </a:extLst>
        </xdr:cNvPr>
        <xdr:cNvGrpSpPr>
          <a:grpSpLocks/>
        </xdr:cNvGrpSpPr>
      </xdr:nvGrpSpPr>
      <xdr:grpSpPr bwMode="auto">
        <a:xfrm>
          <a:off x="4101353" y="41887588"/>
          <a:ext cx="1367118" cy="403412"/>
          <a:chOff x="3981450" y="1019175"/>
          <a:chExt cx="1428750" cy="409575"/>
        </a:xfrm>
      </xdr:grpSpPr>
      <xdr:sp macro="" textlink="">
        <xdr:nvSpPr>
          <xdr:cNvPr id="13618" name="Rectangle 23">
            <a:extLst>
              <a:ext uri="{FF2B5EF4-FFF2-40B4-BE49-F238E27FC236}">
                <a16:creationId xmlns:a16="http://schemas.microsoft.com/office/drawing/2014/main" id="{4BBAEBE1-63C2-E8BC-25FE-905FA3B161A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19" name="Rectangle 24">
            <a:extLst>
              <a:ext uri="{FF2B5EF4-FFF2-40B4-BE49-F238E27FC236}">
                <a16:creationId xmlns:a16="http://schemas.microsoft.com/office/drawing/2014/main" id="{D7968A2B-A506-92AA-CA85-E0FC77D119DB}"/>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20" name="Rectangle 25">
            <a:extLst>
              <a:ext uri="{FF2B5EF4-FFF2-40B4-BE49-F238E27FC236}">
                <a16:creationId xmlns:a16="http://schemas.microsoft.com/office/drawing/2014/main" id="{11B2CDC7-4D36-5A5B-3A74-A1AD9BB163FE}"/>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21" name="Rectangle 26">
            <a:extLst>
              <a:ext uri="{FF2B5EF4-FFF2-40B4-BE49-F238E27FC236}">
                <a16:creationId xmlns:a16="http://schemas.microsoft.com/office/drawing/2014/main" id="{BFA77B5B-DE6D-207D-78A0-4A50305913BA}"/>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22" name="Rectangle 27">
            <a:extLst>
              <a:ext uri="{FF2B5EF4-FFF2-40B4-BE49-F238E27FC236}">
                <a16:creationId xmlns:a16="http://schemas.microsoft.com/office/drawing/2014/main" id="{262B1113-46ED-E117-778D-69262A4D5862}"/>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3623" name="グループ化 3">
          <a:extLst>
            <a:ext uri="{FF2B5EF4-FFF2-40B4-BE49-F238E27FC236}">
              <a16:creationId xmlns:a16="http://schemas.microsoft.com/office/drawing/2014/main" id="{51C025AB-EAE6-4DDA-942B-15A4E036F1AC}"/>
            </a:ext>
          </a:extLst>
        </xdr:cNvPr>
        <xdr:cNvGrpSpPr>
          <a:grpSpLocks/>
        </xdr:cNvGrpSpPr>
      </xdr:nvGrpSpPr>
      <xdr:grpSpPr bwMode="auto">
        <a:xfrm>
          <a:off x="6152029" y="41887588"/>
          <a:ext cx="862853" cy="403412"/>
          <a:chOff x="6029325" y="1019175"/>
          <a:chExt cx="857250" cy="409575"/>
        </a:xfrm>
      </xdr:grpSpPr>
      <xdr:sp macro="" textlink="">
        <xdr:nvSpPr>
          <xdr:cNvPr id="13624" name="Rectangle 28">
            <a:extLst>
              <a:ext uri="{FF2B5EF4-FFF2-40B4-BE49-F238E27FC236}">
                <a16:creationId xmlns:a16="http://schemas.microsoft.com/office/drawing/2014/main" id="{A9AE04A6-397F-A2FD-DCFC-38F71779C5A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25" name="Rectangle 29">
            <a:extLst>
              <a:ext uri="{FF2B5EF4-FFF2-40B4-BE49-F238E27FC236}">
                <a16:creationId xmlns:a16="http://schemas.microsoft.com/office/drawing/2014/main" id="{1E75913B-FA23-6A6F-E639-14B6313ABA2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26" name="Rectangle 29">
            <a:extLst>
              <a:ext uri="{FF2B5EF4-FFF2-40B4-BE49-F238E27FC236}">
                <a16:creationId xmlns:a16="http://schemas.microsoft.com/office/drawing/2014/main" id="{B25CB04E-1F8C-3293-CE86-FDE354E3491D}"/>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3627" name="グループ化 4">
          <a:extLst>
            <a:ext uri="{FF2B5EF4-FFF2-40B4-BE49-F238E27FC236}">
              <a16:creationId xmlns:a16="http://schemas.microsoft.com/office/drawing/2014/main" id="{B4618C64-34BF-4278-A9AD-DA59FD716555}"/>
            </a:ext>
          </a:extLst>
        </xdr:cNvPr>
        <xdr:cNvGrpSpPr>
          <a:grpSpLocks/>
        </xdr:cNvGrpSpPr>
      </xdr:nvGrpSpPr>
      <xdr:grpSpPr bwMode="auto">
        <a:xfrm>
          <a:off x="4101353" y="41887588"/>
          <a:ext cx="1367118" cy="403412"/>
          <a:chOff x="3981450" y="1019175"/>
          <a:chExt cx="1428750" cy="409575"/>
        </a:xfrm>
      </xdr:grpSpPr>
      <xdr:sp macro="" textlink="">
        <xdr:nvSpPr>
          <xdr:cNvPr id="13628" name="Rectangle 23">
            <a:extLst>
              <a:ext uri="{FF2B5EF4-FFF2-40B4-BE49-F238E27FC236}">
                <a16:creationId xmlns:a16="http://schemas.microsoft.com/office/drawing/2014/main" id="{BA88FA72-0DF1-687F-5D69-A78886564374}"/>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29" name="Rectangle 24">
            <a:extLst>
              <a:ext uri="{FF2B5EF4-FFF2-40B4-BE49-F238E27FC236}">
                <a16:creationId xmlns:a16="http://schemas.microsoft.com/office/drawing/2014/main" id="{78FE5095-0CDC-4738-9F28-D325BB211A74}"/>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30" name="Rectangle 25">
            <a:extLst>
              <a:ext uri="{FF2B5EF4-FFF2-40B4-BE49-F238E27FC236}">
                <a16:creationId xmlns:a16="http://schemas.microsoft.com/office/drawing/2014/main" id="{DB483009-2E64-C601-E8F4-CC345E9C8C35}"/>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31" name="Rectangle 26">
            <a:extLst>
              <a:ext uri="{FF2B5EF4-FFF2-40B4-BE49-F238E27FC236}">
                <a16:creationId xmlns:a16="http://schemas.microsoft.com/office/drawing/2014/main" id="{9CBDEBD9-176F-5AD6-39C9-F655C269DF9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32" name="Rectangle 27">
            <a:extLst>
              <a:ext uri="{FF2B5EF4-FFF2-40B4-BE49-F238E27FC236}">
                <a16:creationId xmlns:a16="http://schemas.microsoft.com/office/drawing/2014/main" id="{9712872B-59B2-3E1E-F8EC-50C5A88FA64B}"/>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3633" name="グループ化 3">
          <a:extLst>
            <a:ext uri="{FF2B5EF4-FFF2-40B4-BE49-F238E27FC236}">
              <a16:creationId xmlns:a16="http://schemas.microsoft.com/office/drawing/2014/main" id="{48AA45F0-4AAD-4012-99AA-B6AF5CB236AC}"/>
            </a:ext>
          </a:extLst>
        </xdr:cNvPr>
        <xdr:cNvGrpSpPr>
          <a:grpSpLocks/>
        </xdr:cNvGrpSpPr>
      </xdr:nvGrpSpPr>
      <xdr:grpSpPr bwMode="auto">
        <a:xfrm>
          <a:off x="6152029" y="41887588"/>
          <a:ext cx="862853" cy="403412"/>
          <a:chOff x="6029325" y="1019175"/>
          <a:chExt cx="857250" cy="409575"/>
        </a:xfrm>
      </xdr:grpSpPr>
      <xdr:sp macro="" textlink="">
        <xdr:nvSpPr>
          <xdr:cNvPr id="13634" name="Rectangle 28">
            <a:extLst>
              <a:ext uri="{FF2B5EF4-FFF2-40B4-BE49-F238E27FC236}">
                <a16:creationId xmlns:a16="http://schemas.microsoft.com/office/drawing/2014/main" id="{E8DA05A6-D852-9E22-D968-6C0291C405D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35" name="Rectangle 29">
            <a:extLst>
              <a:ext uri="{FF2B5EF4-FFF2-40B4-BE49-F238E27FC236}">
                <a16:creationId xmlns:a16="http://schemas.microsoft.com/office/drawing/2014/main" id="{CF778CB5-CA3D-8C96-C60E-E3CF776EA0B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36" name="Rectangle 29">
            <a:extLst>
              <a:ext uri="{FF2B5EF4-FFF2-40B4-BE49-F238E27FC236}">
                <a16:creationId xmlns:a16="http://schemas.microsoft.com/office/drawing/2014/main" id="{91787EC6-67B0-5B7B-D89B-B6F10F100158}"/>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3637" name="グループ化 4">
          <a:extLst>
            <a:ext uri="{FF2B5EF4-FFF2-40B4-BE49-F238E27FC236}">
              <a16:creationId xmlns:a16="http://schemas.microsoft.com/office/drawing/2014/main" id="{95F312D2-40F0-4954-BFD4-4614EEE269FB}"/>
            </a:ext>
          </a:extLst>
        </xdr:cNvPr>
        <xdr:cNvGrpSpPr>
          <a:grpSpLocks/>
        </xdr:cNvGrpSpPr>
      </xdr:nvGrpSpPr>
      <xdr:grpSpPr bwMode="auto">
        <a:xfrm>
          <a:off x="4101353" y="41887588"/>
          <a:ext cx="1367118" cy="403412"/>
          <a:chOff x="3981450" y="1019175"/>
          <a:chExt cx="1428750" cy="409575"/>
        </a:xfrm>
      </xdr:grpSpPr>
      <xdr:sp macro="" textlink="">
        <xdr:nvSpPr>
          <xdr:cNvPr id="13638" name="Rectangle 23">
            <a:extLst>
              <a:ext uri="{FF2B5EF4-FFF2-40B4-BE49-F238E27FC236}">
                <a16:creationId xmlns:a16="http://schemas.microsoft.com/office/drawing/2014/main" id="{2FF97B7D-787B-68FA-5ABB-C996C461796D}"/>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39" name="Rectangle 24">
            <a:extLst>
              <a:ext uri="{FF2B5EF4-FFF2-40B4-BE49-F238E27FC236}">
                <a16:creationId xmlns:a16="http://schemas.microsoft.com/office/drawing/2014/main" id="{FE032B74-8CD9-5A8B-BD1E-09B645AB825A}"/>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40" name="Rectangle 25">
            <a:extLst>
              <a:ext uri="{FF2B5EF4-FFF2-40B4-BE49-F238E27FC236}">
                <a16:creationId xmlns:a16="http://schemas.microsoft.com/office/drawing/2014/main" id="{81263604-A221-BB3A-2703-014DEA7DA80F}"/>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41" name="Rectangle 26">
            <a:extLst>
              <a:ext uri="{FF2B5EF4-FFF2-40B4-BE49-F238E27FC236}">
                <a16:creationId xmlns:a16="http://schemas.microsoft.com/office/drawing/2014/main" id="{AABCA5DF-86DC-6230-16FF-3EFEE563E4BA}"/>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42" name="Rectangle 27">
            <a:extLst>
              <a:ext uri="{FF2B5EF4-FFF2-40B4-BE49-F238E27FC236}">
                <a16:creationId xmlns:a16="http://schemas.microsoft.com/office/drawing/2014/main" id="{7ADC0E4C-9D0F-2B00-BE4A-44334DB1D4E5}"/>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3643" name="グループ化 3">
          <a:extLst>
            <a:ext uri="{FF2B5EF4-FFF2-40B4-BE49-F238E27FC236}">
              <a16:creationId xmlns:a16="http://schemas.microsoft.com/office/drawing/2014/main" id="{50C406E6-8A6A-45D2-BA49-7A35B3872FB4}"/>
            </a:ext>
          </a:extLst>
        </xdr:cNvPr>
        <xdr:cNvGrpSpPr>
          <a:grpSpLocks/>
        </xdr:cNvGrpSpPr>
      </xdr:nvGrpSpPr>
      <xdr:grpSpPr bwMode="auto">
        <a:xfrm>
          <a:off x="6152029" y="41887588"/>
          <a:ext cx="862853" cy="403412"/>
          <a:chOff x="6029325" y="1019175"/>
          <a:chExt cx="857250" cy="409575"/>
        </a:xfrm>
      </xdr:grpSpPr>
      <xdr:sp macro="" textlink="">
        <xdr:nvSpPr>
          <xdr:cNvPr id="13644" name="Rectangle 28">
            <a:extLst>
              <a:ext uri="{FF2B5EF4-FFF2-40B4-BE49-F238E27FC236}">
                <a16:creationId xmlns:a16="http://schemas.microsoft.com/office/drawing/2014/main" id="{FB95A5F8-3696-0EEB-F777-DA5B04FFF61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45" name="Rectangle 29">
            <a:extLst>
              <a:ext uri="{FF2B5EF4-FFF2-40B4-BE49-F238E27FC236}">
                <a16:creationId xmlns:a16="http://schemas.microsoft.com/office/drawing/2014/main" id="{9B9FB0EF-301B-AB88-6FDE-9A1A2B410FE1}"/>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46" name="Rectangle 29">
            <a:extLst>
              <a:ext uri="{FF2B5EF4-FFF2-40B4-BE49-F238E27FC236}">
                <a16:creationId xmlns:a16="http://schemas.microsoft.com/office/drawing/2014/main" id="{101E7BF3-C78B-D98F-38E5-2E0E6191C80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3647" name="グループ化 4">
          <a:extLst>
            <a:ext uri="{FF2B5EF4-FFF2-40B4-BE49-F238E27FC236}">
              <a16:creationId xmlns:a16="http://schemas.microsoft.com/office/drawing/2014/main" id="{809288ED-31D4-49AA-B44A-27E9D3536F5A}"/>
            </a:ext>
          </a:extLst>
        </xdr:cNvPr>
        <xdr:cNvGrpSpPr>
          <a:grpSpLocks/>
        </xdr:cNvGrpSpPr>
      </xdr:nvGrpSpPr>
      <xdr:grpSpPr bwMode="auto">
        <a:xfrm>
          <a:off x="4101353" y="41887588"/>
          <a:ext cx="1367118" cy="403412"/>
          <a:chOff x="3981450" y="1019175"/>
          <a:chExt cx="1428750" cy="409575"/>
        </a:xfrm>
      </xdr:grpSpPr>
      <xdr:sp macro="" textlink="">
        <xdr:nvSpPr>
          <xdr:cNvPr id="13648" name="Rectangle 23">
            <a:extLst>
              <a:ext uri="{FF2B5EF4-FFF2-40B4-BE49-F238E27FC236}">
                <a16:creationId xmlns:a16="http://schemas.microsoft.com/office/drawing/2014/main" id="{361CC241-BE94-9AB5-6831-F324A3BE2C25}"/>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49" name="Rectangle 24">
            <a:extLst>
              <a:ext uri="{FF2B5EF4-FFF2-40B4-BE49-F238E27FC236}">
                <a16:creationId xmlns:a16="http://schemas.microsoft.com/office/drawing/2014/main" id="{40825E62-F73E-DE36-CA57-8EC8E6BD56B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50" name="Rectangle 25">
            <a:extLst>
              <a:ext uri="{FF2B5EF4-FFF2-40B4-BE49-F238E27FC236}">
                <a16:creationId xmlns:a16="http://schemas.microsoft.com/office/drawing/2014/main" id="{9D725A10-83F6-F389-D3AD-067D66EB136D}"/>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51" name="Rectangle 26">
            <a:extLst>
              <a:ext uri="{FF2B5EF4-FFF2-40B4-BE49-F238E27FC236}">
                <a16:creationId xmlns:a16="http://schemas.microsoft.com/office/drawing/2014/main" id="{5022E789-537C-D94D-BCC0-E9C578D5D4BA}"/>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52" name="Rectangle 27">
            <a:extLst>
              <a:ext uri="{FF2B5EF4-FFF2-40B4-BE49-F238E27FC236}">
                <a16:creationId xmlns:a16="http://schemas.microsoft.com/office/drawing/2014/main" id="{B2589D62-F927-B228-653C-16448E41145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3653" name="グループ化 3">
          <a:extLst>
            <a:ext uri="{FF2B5EF4-FFF2-40B4-BE49-F238E27FC236}">
              <a16:creationId xmlns:a16="http://schemas.microsoft.com/office/drawing/2014/main" id="{D0F18878-6716-4BD2-954A-21DEE6A097EC}"/>
            </a:ext>
          </a:extLst>
        </xdr:cNvPr>
        <xdr:cNvGrpSpPr>
          <a:grpSpLocks/>
        </xdr:cNvGrpSpPr>
      </xdr:nvGrpSpPr>
      <xdr:grpSpPr bwMode="auto">
        <a:xfrm>
          <a:off x="6152029" y="41887588"/>
          <a:ext cx="862853" cy="403412"/>
          <a:chOff x="6029325" y="1019175"/>
          <a:chExt cx="857250" cy="409575"/>
        </a:xfrm>
      </xdr:grpSpPr>
      <xdr:sp macro="" textlink="">
        <xdr:nvSpPr>
          <xdr:cNvPr id="13654" name="Rectangle 28">
            <a:extLst>
              <a:ext uri="{FF2B5EF4-FFF2-40B4-BE49-F238E27FC236}">
                <a16:creationId xmlns:a16="http://schemas.microsoft.com/office/drawing/2014/main" id="{FDD063CD-EB69-DA8E-7B20-8D5FB2F3526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55" name="Rectangle 29">
            <a:extLst>
              <a:ext uri="{FF2B5EF4-FFF2-40B4-BE49-F238E27FC236}">
                <a16:creationId xmlns:a16="http://schemas.microsoft.com/office/drawing/2014/main" id="{1E933E30-7E87-C16B-AB5C-90865D354CF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56" name="Rectangle 29">
            <a:extLst>
              <a:ext uri="{FF2B5EF4-FFF2-40B4-BE49-F238E27FC236}">
                <a16:creationId xmlns:a16="http://schemas.microsoft.com/office/drawing/2014/main" id="{00B5B109-EA4E-9BF3-43FB-D215BEFF558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3657" name="グループ化 4">
          <a:extLst>
            <a:ext uri="{FF2B5EF4-FFF2-40B4-BE49-F238E27FC236}">
              <a16:creationId xmlns:a16="http://schemas.microsoft.com/office/drawing/2014/main" id="{4E17AA6C-9265-4BD4-9455-BF497174AE2E}"/>
            </a:ext>
          </a:extLst>
        </xdr:cNvPr>
        <xdr:cNvGrpSpPr>
          <a:grpSpLocks/>
        </xdr:cNvGrpSpPr>
      </xdr:nvGrpSpPr>
      <xdr:grpSpPr bwMode="auto">
        <a:xfrm>
          <a:off x="4101353" y="41887588"/>
          <a:ext cx="1367118" cy="403412"/>
          <a:chOff x="3981450" y="1019175"/>
          <a:chExt cx="1428750" cy="409575"/>
        </a:xfrm>
      </xdr:grpSpPr>
      <xdr:sp macro="" textlink="">
        <xdr:nvSpPr>
          <xdr:cNvPr id="13658" name="Rectangle 23">
            <a:extLst>
              <a:ext uri="{FF2B5EF4-FFF2-40B4-BE49-F238E27FC236}">
                <a16:creationId xmlns:a16="http://schemas.microsoft.com/office/drawing/2014/main" id="{767F2F6E-6320-EE33-3BE6-45A9FC1B560C}"/>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59" name="Rectangle 24">
            <a:extLst>
              <a:ext uri="{FF2B5EF4-FFF2-40B4-BE49-F238E27FC236}">
                <a16:creationId xmlns:a16="http://schemas.microsoft.com/office/drawing/2014/main" id="{02811756-7C30-5CED-9B15-6F3CEFF86C23}"/>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60" name="Rectangle 25">
            <a:extLst>
              <a:ext uri="{FF2B5EF4-FFF2-40B4-BE49-F238E27FC236}">
                <a16:creationId xmlns:a16="http://schemas.microsoft.com/office/drawing/2014/main" id="{A7698C3D-56DB-487A-A29B-DC947D26A5A9}"/>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61" name="Rectangle 26">
            <a:extLst>
              <a:ext uri="{FF2B5EF4-FFF2-40B4-BE49-F238E27FC236}">
                <a16:creationId xmlns:a16="http://schemas.microsoft.com/office/drawing/2014/main" id="{8A3719DA-383E-F5DD-6B40-625E8482F95A}"/>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62" name="Rectangle 27">
            <a:extLst>
              <a:ext uri="{FF2B5EF4-FFF2-40B4-BE49-F238E27FC236}">
                <a16:creationId xmlns:a16="http://schemas.microsoft.com/office/drawing/2014/main" id="{83AD54FD-C755-75E0-2326-8DC92A501B7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3663" name="グループ化 3">
          <a:extLst>
            <a:ext uri="{FF2B5EF4-FFF2-40B4-BE49-F238E27FC236}">
              <a16:creationId xmlns:a16="http://schemas.microsoft.com/office/drawing/2014/main" id="{11737760-E493-485E-9992-651CE8DBE153}"/>
            </a:ext>
          </a:extLst>
        </xdr:cNvPr>
        <xdr:cNvGrpSpPr>
          <a:grpSpLocks/>
        </xdr:cNvGrpSpPr>
      </xdr:nvGrpSpPr>
      <xdr:grpSpPr bwMode="auto">
        <a:xfrm>
          <a:off x="6152029" y="41887588"/>
          <a:ext cx="862853" cy="403412"/>
          <a:chOff x="6029325" y="1019175"/>
          <a:chExt cx="857250" cy="409575"/>
        </a:xfrm>
      </xdr:grpSpPr>
      <xdr:sp macro="" textlink="">
        <xdr:nvSpPr>
          <xdr:cNvPr id="13664" name="Rectangle 28">
            <a:extLst>
              <a:ext uri="{FF2B5EF4-FFF2-40B4-BE49-F238E27FC236}">
                <a16:creationId xmlns:a16="http://schemas.microsoft.com/office/drawing/2014/main" id="{7AFBB8E8-6AB5-CF39-4E80-75FD1B59816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65" name="Rectangle 29">
            <a:extLst>
              <a:ext uri="{FF2B5EF4-FFF2-40B4-BE49-F238E27FC236}">
                <a16:creationId xmlns:a16="http://schemas.microsoft.com/office/drawing/2014/main" id="{DA9D6531-B5EE-9151-844C-131EA7F4412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66" name="Rectangle 29">
            <a:extLst>
              <a:ext uri="{FF2B5EF4-FFF2-40B4-BE49-F238E27FC236}">
                <a16:creationId xmlns:a16="http://schemas.microsoft.com/office/drawing/2014/main" id="{AD26C05A-34BC-571A-B0F9-409E6319026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3667" name="グループ化 4">
          <a:extLst>
            <a:ext uri="{FF2B5EF4-FFF2-40B4-BE49-F238E27FC236}">
              <a16:creationId xmlns:a16="http://schemas.microsoft.com/office/drawing/2014/main" id="{DE8E82DA-D829-4C81-B149-4C6FD7698D95}"/>
            </a:ext>
          </a:extLst>
        </xdr:cNvPr>
        <xdr:cNvGrpSpPr>
          <a:grpSpLocks/>
        </xdr:cNvGrpSpPr>
      </xdr:nvGrpSpPr>
      <xdr:grpSpPr bwMode="auto">
        <a:xfrm>
          <a:off x="4101353" y="41887588"/>
          <a:ext cx="1367118" cy="403412"/>
          <a:chOff x="3981450" y="1019175"/>
          <a:chExt cx="1428750" cy="409575"/>
        </a:xfrm>
      </xdr:grpSpPr>
      <xdr:sp macro="" textlink="">
        <xdr:nvSpPr>
          <xdr:cNvPr id="13668" name="Rectangle 23">
            <a:extLst>
              <a:ext uri="{FF2B5EF4-FFF2-40B4-BE49-F238E27FC236}">
                <a16:creationId xmlns:a16="http://schemas.microsoft.com/office/drawing/2014/main" id="{3B7E0E9A-DE20-CB91-A8B9-F3FE3FEDE99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69" name="Rectangle 24">
            <a:extLst>
              <a:ext uri="{FF2B5EF4-FFF2-40B4-BE49-F238E27FC236}">
                <a16:creationId xmlns:a16="http://schemas.microsoft.com/office/drawing/2014/main" id="{7274CB46-371B-5E53-20BC-403655674E96}"/>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70" name="Rectangle 25">
            <a:extLst>
              <a:ext uri="{FF2B5EF4-FFF2-40B4-BE49-F238E27FC236}">
                <a16:creationId xmlns:a16="http://schemas.microsoft.com/office/drawing/2014/main" id="{0F7FF80D-8462-1236-00DE-D1CF4EC1160E}"/>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71" name="Rectangle 26">
            <a:extLst>
              <a:ext uri="{FF2B5EF4-FFF2-40B4-BE49-F238E27FC236}">
                <a16:creationId xmlns:a16="http://schemas.microsoft.com/office/drawing/2014/main" id="{C45B563C-8B1E-3520-B35B-3E9577791AC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72" name="Rectangle 27">
            <a:extLst>
              <a:ext uri="{FF2B5EF4-FFF2-40B4-BE49-F238E27FC236}">
                <a16:creationId xmlns:a16="http://schemas.microsoft.com/office/drawing/2014/main" id="{57797234-8285-7B79-0FE4-ED1778F553F6}"/>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3673" name="グループ化 3">
          <a:extLst>
            <a:ext uri="{FF2B5EF4-FFF2-40B4-BE49-F238E27FC236}">
              <a16:creationId xmlns:a16="http://schemas.microsoft.com/office/drawing/2014/main" id="{56CC5D24-7857-4DCC-9511-6182275A7E4A}"/>
            </a:ext>
          </a:extLst>
        </xdr:cNvPr>
        <xdr:cNvGrpSpPr>
          <a:grpSpLocks/>
        </xdr:cNvGrpSpPr>
      </xdr:nvGrpSpPr>
      <xdr:grpSpPr bwMode="auto">
        <a:xfrm>
          <a:off x="6152029" y="41887588"/>
          <a:ext cx="862853" cy="403412"/>
          <a:chOff x="6029325" y="1019175"/>
          <a:chExt cx="857250" cy="409575"/>
        </a:xfrm>
      </xdr:grpSpPr>
      <xdr:sp macro="" textlink="">
        <xdr:nvSpPr>
          <xdr:cNvPr id="13674" name="Rectangle 28">
            <a:extLst>
              <a:ext uri="{FF2B5EF4-FFF2-40B4-BE49-F238E27FC236}">
                <a16:creationId xmlns:a16="http://schemas.microsoft.com/office/drawing/2014/main" id="{3627E9E7-A02E-19BF-6132-037E21D85AC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75" name="Rectangle 29">
            <a:extLst>
              <a:ext uri="{FF2B5EF4-FFF2-40B4-BE49-F238E27FC236}">
                <a16:creationId xmlns:a16="http://schemas.microsoft.com/office/drawing/2014/main" id="{6D36CC7D-46B5-8207-BDA6-D2B0050872A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76" name="Rectangle 29">
            <a:extLst>
              <a:ext uri="{FF2B5EF4-FFF2-40B4-BE49-F238E27FC236}">
                <a16:creationId xmlns:a16="http://schemas.microsoft.com/office/drawing/2014/main" id="{E940B4E7-397B-E3C7-AE34-319B4A552E0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3677" name="グループ化 4">
          <a:extLst>
            <a:ext uri="{FF2B5EF4-FFF2-40B4-BE49-F238E27FC236}">
              <a16:creationId xmlns:a16="http://schemas.microsoft.com/office/drawing/2014/main" id="{8E906F3D-6459-490B-99C5-1AF22C01CE17}"/>
            </a:ext>
          </a:extLst>
        </xdr:cNvPr>
        <xdr:cNvGrpSpPr>
          <a:grpSpLocks/>
        </xdr:cNvGrpSpPr>
      </xdr:nvGrpSpPr>
      <xdr:grpSpPr bwMode="auto">
        <a:xfrm>
          <a:off x="4101353" y="41887588"/>
          <a:ext cx="1367118" cy="403412"/>
          <a:chOff x="3981450" y="1019175"/>
          <a:chExt cx="1428750" cy="409575"/>
        </a:xfrm>
      </xdr:grpSpPr>
      <xdr:sp macro="" textlink="">
        <xdr:nvSpPr>
          <xdr:cNvPr id="13678" name="Rectangle 23">
            <a:extLst>
              <a:ext uri="{FF2B5EF4-FFF2-40B4-BE49-F238E27FC236}">
                <a16:creationId xmlns:a16="http://schemas.microsoft.com/office/drawing/2014/main" id="{E717C648-EB09-135B-5A25-0A517FA83C82}"/>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79" name="Rectangle 24">
            <a:extLst>
              <a:ext uri="{FF2B5EF4-FFF2-40B4-BE49-F238E27FC236}">
                <a16:creationId xmlns:a16="http://schemas.microsoft.com/office/drawing/2014/main" id="{90773243-09E1-84EB-00B9-182F323FDCE1}"/>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80" name="Rectangle 25">
            <a:extLst>
              <a:ext uri="{FF2B5EF4-FFF2-40B4-BE49-F238E27FC236}">
                <a16:creationId xmlns:a16="http://schemas.microsoft.com/office/drawing/2014/main" id="{239CF8AD-7A33-B087-6DA0-96D733D4FAF2}"/>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81" name="Rectangle 26">
            <a:extLst>
              <a:ext uri="{FF2B5EF4-FFF2-40B4-BE49-F238E27FC236}">
                <a16:creationId xmlns:a16="http://schemas.microsoft.com/office/drawing/2014/main" id="{34921E25-6CFC-8CFD-18FB-86E1ECE9F4B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82" name="Rectangle 27">
            <a:extLst>
              <a:ext uri="{FF2B5EF4-FFF2-40B4-BE49-F238E27FC236}">
                <a16:creationId xmlns:a16="http://schemas.microsoft.com/office/drawing/2014/main" id="{51578775-B9CF-593E-C64C-35A2F4C91C17}"/>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3683" name="グループ化 3">
          <a:extLst>
            <a:ext uri="{FF2B5EF4-FFF2-40B4-BE49-F238E27FC236}">
              <a16:creationId xmlns:a16="http://schemas.microsoft.com/office/drawing/2014/main" id="{31DDED6C-98F1-40FB-9C39-4CE7B06DBC16}"/>
            </a:ext>
          </a:extLst>
        </xdr:cNvPr>
        <xdr:cNvGrpSpPr>
          <a:grpSpLocks/>
        </xdr:cNvGrpSpPr>
      </xdr:nvGrpSpPr>
      <xdr:grpSpPr bwMode="auto">
        <a:xfrm>
          <a:off x="6152029" y="41887588"/>
          <a:ext cx="862853" cy="403412"/>
          <a:chOff x="6029325" y="1019175"/>
          <a:chExt cx="857250" cy="409575"/>
        </a:xfrm>
      </xdr:grpSpPr>
      <xdr:sp macro="" textlink="">
        <xdr:nvSpPr>
          <xdr:cNvPr id="13684" name="Rectangle 28">
            <a:extLst>
              <a:ext uri="{FF2B5EF4-FFF2-40B4-BE49-F238E27FC236}">
                <a16:creationId xmlns:a16="http://schemas.microsoft.com/office/drawing/2014/main" id="{86B3EA81-85B8-640B-9F81-6375E77780E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85" name="Rectangle 29">
            <a:extLst>
              <a:ext uri="{FF2B5EF4-FFF2-40B4-BE49-F238E27FC236}">
                <a16:creationId xmlns:a16="http://schemas.microsoft.com/office/drawing/2014/main" id="{430024FF-17C7-403E-428F-DDEAE8269AE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86" name="Rectangle 29">
            <a:extLst>
              <a:ext uri="{FF2B5EF4-FFF2-40B4-BE49-F238E27FC236}">
                <a16:creationId xmlns:a16="http://schemas.microsoft.com/office/drawing/2014/main" id="{466E4A65-AD92-9775-6FFE-42825D33B7F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3687" name="グループ化 4">
          <a:extLst>
            <a:ext uri="{FF2B5EF4-FFF2-40B4-BE49-F238E27FC236}">
              <a16:creationId xmlns:a16="http://schemas.microsoft.com/office/drawing/2014/main" id="{138C926C-3AC7-44C8-B78D-79479296A0EA}"/>
            </a:ext>
          </a:extLst>
        </xdr:cNvPr>
        <xdr:cNvGrpSpPr>
          <a:grpSpLocks/>
        </xdr:cNvGrpSpPr>
      </xdr:nvGrpSpPr>
      <xdr:grpSpPr bwMode="auto">
        <a:xfrm>
          <a:off x="4101353" y="41887588"/>
          <a:ext cx="1367118" cy="403412"/>
          <a:chOff x="3981450" y="1019175"/>
          <a:chExt cx="1428750" cy="409575"/>
        </a:xfrm>
      </xdr:grpSpPr>
      <xdr:sp macro="" textlink="">
        <xdr:nvSpPr>
          <xdr:cNvPr id="13688" name="Rectangle 23">
            <a:extLst>
              <a:ext uri="{FF2B5EF4-FFF2-40B4-BE49-F238E27FC236}">
                <a16:creationId xmlns:a16="http://schemas.microsoft.com/office/drawing/2014/main" id="{AEE74EA7-775E-81D9-0A6B-F9BE6DA656B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89" name="Rectangle 24">
            <a:extLst>
              <a:ext uri="{FF2B5EF4-FFF2-40B4-BE49-F238E27FC236}">
                <a16:creationId xmlns:a16="http://schemas.microsoft.com/office/drawing/2014/main" id="{C1B50938-5E3A-81DD-7A13-6B966D516401}"/>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90" name="Rectangle 25">
            <a:extLst>
              <a:ext uri="{FF2B5EF4-FFF2-40B4-BE49-F238E27FC236}">
                <a16:creationId xmlns:a16="http://schemas.microsoft.com/office/drawing/2014/main" id="{52C6FF29-3C49-13B4-E5C1-084A4C4569A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91" name="Rectangle 26">
            <a:extLst>
              <a:ext uri="{FF2B5EF4-FFF2-40B4-BE49-F238E27FC236}">
                <a16:creationId xmlns:a16="http://schemas.microsoft.com/office/drawing/2014/main" id="{9AF90CCA-FFAA-FEE5-DB9D-76C365E6870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92" name="Rectangle 27">
            <a:extLst>
              <a:ext uri="{FF2B5EF4-FFF2-40B4-BE49-F238E27FC236}">
                <a16:creationId xmlns:a16="http://schemas.microsoft.com/office/drawing/2014/main" id="{91EB921E-ACC9-0CDD-1A96-644EA832874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3693" name="グループ化 3">
          <a:extLst>
            <a:ext uri="{FF2B5EF4-FFF2-40B4-BE49-F238E27FC236}">
              <a16:creationId xmlns:a16="http://schemas.microsoft.com/office/drawing/2014/main" id="{1BCD8431-D0B8-4C15-B874-02DE0965D0D5}"/>
            </a:ext>
          </a:extLst>
        </xdr:cNvPr>
        <xdr:cNvGrpSpPr>
          <a:grpSpLocks/>
        </xdr:cNvGrpSpPr>
      </xdr:nvGrpSpPr>
      <xdr:grpSpPr bwMode="auto">
        <a:xfrm>
          <a:off x="6152029" y="41887588"/>
          <a:ext cx="862853" cy="403412"/>
          <a:chOff x="6029325" y="1019175"/>
          <a:chExt cx="857250" cy="409575"/>
        </a:xfrm>
      </xdr:grpSpPr>
      <xdr:sp macro="" textlink="">
        <xdr:nvSpPr>
          <xdr:cNvPr id="13694" name="Rectangle 28">
            <a:extLst>
              <a:ext uri="{FF2B5EF4-FFF2-40B4-BE49-F238E27FC236}">
                <a16:creationId xmlns:a16="http://schemas.microsoft.com/office/drawing/2014/main" id="{A1C4AA5A-7C2B-C4D6-6F56-65C4C23484E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95" name="Rectangle 29">
            <a:extLst>
              <a:ext uri="{FF2B5EF4-FFF2-40B4-BE49-F238E27FC236}">
                <a16:creationId xmlns:a16="http://schemas.microsoft.com/office/drawing/2014/main" id="{FB08EEB7-A71B-4CE9-72E0-14EFC273A69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96" name="Rectangle 29">
            <a:extLst>
              <a:ext uri="{FF2B5EF4-FFF2-40B4-BE49-F238E27FC236}">
                <a16:creationId xmlns:a16="http://schemas.microsoft.com/office/drawing/2014/main" id="{DE2F8539-C4AE-5BDF-0EB5-B25C0541907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1</xdr:col>
      <xdr:colOff>0</xdr:colOff>
      <xdr:row>23</xdr:row>
      <xdr:rowOff>9525</xdr:rowOff>
    </xdr:from>
    <xdr:to>
      <xdr:col>6</xdr:col>
      <xdr:colOff>523875</xdr:colOff>
      <xdr:row>25</xdr:row>
      <xdr:rowOff>257175</xdr:rowOff>
    </xdr:to>
    <xdr:sp macro="" textlink="">
      <xdr:nvSpPr>
        <xdr:cNvPr id="13440" name="正方形/長方形 13439">
          <a:extLst>
            <a:ext uri="{FF2B5EF4-FFF2-40B4-BE49-F238E27FC236}">
              <a16:creationId xmlns:a16="http://schemas.microsoft.com/office/drawing/2014/main" id="{11A70DA9-D5FE-4FA6-BCA0-CC9ED205BB9A}"/>
            </a:ext>
          </a:extLst>
        </xdr:cNvPr>
        <xdr:cNvSpPr/>
      </xdr:nvSpPr>
      <xdr:spPr bwMode="auto">
        <a:xfrm>
          <a:off x="685800" y="5057775"/>
          <a:ext cx="3952875" cy="781050"/>
        </a:xfrm>
        <a:prstGeom prst="rect">
          <a:avLst/>
        </a:prstGeom>
        <a:solidFill>
          <a:schemeClr val="bg2"/>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a:t>常用・応援明細のほうにも記入お願いします。</a:t>
          </a:r>
        </a:p>
      </xdr:txBody>
    </xdr:sp>
    <xdr:clientData fPrintsWithSheet="0"/>
  </xdr:twoCellAnchor>
  <xdr:twoCellAnchor>
    <xdr:from>
      <xdr:col>9</xdr:col>
      <xdr:colOff>0</xdr:colOff>
      <xdr:row>64</xdr:row>
      <xdr:rowOff>0</xdr:rowOff>
    </xdr:from>
    <xdr:to>
      <xdr:col>10</xdr:col>
      <xdr:colOff>0</xdr:colOff>
      <xdr:row>66</xdr:row>
      <xdr:rowOff>0</xdr:rowOff>
    </xdr:to>
    <xdr:grpSp>
      <xdr:nvGrpSpPr>
        <xdr:cNvPr id="13441" name="グループ化 3">
          <a:extLst>
            <a:ext uri="{FF2B5EF4-FFF2-40B4-BE49-F238E27FC236}">
              <a16:creationId xmlns:a16="http://schemas.microsoft.com/office/drawing/2014/main" id="{0D2945FB-7B1A-4831-A246-7029DE17BC18}"/>
            </a:ext>
          </a:extLst>
        </xdr:cNvPr>
        <xdr:cNvGrpSpPr>
          <a:grpSpLocks/>
        </xdr:cNvGrpSpPr>
      </xdr:nvGrpSpPr>
      <xdr:grpSpPr bwMode="auto">
        <a:xfrm>
          <a:off x="6152029" y="14735735"/>
          <a:ext cx="862853" cy="403412"/>
          <a:chOff x="6029325" y="1019175"/>
          <a:chExt cx="857250" cy="409575"/>
        </a:xfrm>
      </xdr:grpSpPr>
      <xdr:sp macro="" textlink="">
        <xdr:nvSpPr>
          <xdr:cNvPr id="13442" name="Rectangle 28">
            <a:extLst>
              <a:ext uri="{FF2B5EF4-FFF2-40B4-BE49-F238E27FC236}">
                <a16:creationId xmlns:a16="http://schemas.microsoft.com/office/drawing/2014/main" id="{D75D1FAA-7F57-F84D-B38C-2A336B9CFB4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43" name="Rectangle 29">
            <a:extLst>
              <a:ext uri="{FF2B5EF4-FFF2-40B4-BE49-F238E27FC236}">
                <a16:creationId xmlns:a16="http://schemas.microsoft.com/office/drawing/2014/main" id="{9F1F049C-D5CF-7AA3-D46C-D51C326D742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44" name="Rectangle 29">
            <a:extLst>
              <a:ext uri="{FF2B5EF4-FFF2-40B4-BE49-F238E27FC236}">
                <a16:creationId xmlns:a16="http://schemas.microsoft.com/office/drawing/2014/main" id="{4E5FBB60-07C7-5A7A-58A1-92973FB5555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64</xdr:row>
      <xdr:rowOff>0</xdr:rowOff>
    </xdr:from>
    <xdr:to>
      <xdr:col>10</xdr:col>
      <xdr:colOff>0</xdr:colOff>
      <xdr:row>66</xdr:row>
      <xdr:rowOff>0</xdr:rowOff>
    </xdr:to>
    <xdr:grpSp>
      <xdr:nvGrpSpPr>
        <xdr:cNvPr id="13445" name="グループ化 3">
          <a:extLst>
            <a:ext uri="{FF2B5EF4-FFF2-40B4-BE49-F238E27FC236}">
              <a16:creationId xmlns:a16="http://schemas.microsoft.com/office/drawing/2014/main" id="{07A780EA-7369-481B-9DAB-7F15597E80FF}"/>
            </a:ext>
          </a:extLst>
        </xdr:cNvPr>
        <xdr:cNvGrpSpPr>
          <a:grpSpLocks/>
        </xdr:cNvGrpSpPr>
      </xdr:nvGrpSpPr>
      <xdr:grpSpPr bwMode="auto">
        <a:xfrm>
          <a:off x="6152029" y="14735735"/>
          <a:ext cx="862853" cy="403412"/>
          <a:chOff x="6029325" y="1019175"/>
          <a:chExt cx="857250" cy="409575"/>
        </a:xfrm>
      </xdr:grpSpPr>
      <xdr:sp macro="" textlink="">
        <xdr:nvSpPr>
          <xdr:cNvPr id="13446" name="Rectangle 28">
            <a:extLst>
              <a:ext uri="{FF2B5EF4-FFF2-40B4-BE49-F238E27FC236}">
                <a16:creationId xmlns:a16="http://schemas.microsoft.com/office/drawing/2014/main" id="{57A6FD37-FBAB-FB58-D38A-E28CF26A719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47" name="Rectangle 29">
            <a:extLst>
              <a:ext uri="{FF2B5EF4-FFF2-40B4-BE49-F238E27FC236}">
                <a16:creationId xmlns:a16="http://schemas.microsoft.com/office/drawing/2014/main" id="{1AEBFC5C-5CF4-1233-38CF-18E5EFBF719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48" name="Rectangle 29">
            <a:extLst>
              <a:ext uri="{FF2B5EF4-FFF2-40B4-BE49-F238E27FC236}">
                <a16:creationId xmlns:a16="http://schemas.microsoft.com/office/drawing/2014/main" id="{A6B85A48-1C3E-8B6B-565C-4D9A7D599A6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64</xdr:row>
      <xdr:rowOff>0</xdr:rowOff>
    </xdr:from>
    <xdr:to>
      <xdr:col>10</xdr:col>
      <xdr:colOff>0</xdr:colOff>
      <xdr:row>66</xdr:row>
      <xdr:rowOff>0</xdr:rowOff>
    </xdr:to>
    <xdr:grpSp>
      <xdr:nvGrpSpPr>
        <xdr:cNvPr id="13449" name="グループ化 3">
          <a:extLst>
            <a:ext uri="{FF2B5EF4-FFF2-40B4-BE49-F238E27FC236}">
              <a16:creationId xmlns:a16="http://schemas.microsoft.com/office/drawing/2014/main" id="{3E0ACE76-70D8-4E92-B33E-DD1BD5BE6488}"/>
            </a:ext>
          </a:extLst>
        </xdr:cNvPr>
        <xdr:cNvGrpSpPr>
          <a:grpSpLocks/>
        </xdr:cNvGrpSpPr>
      </xdr:nvGrpSpPr>
      <xdr:grpSpPr bwMode="auto">
        <a:xfrm>
          <a:off x="6152029" y="14735735"/>
          <a:ext cx="862853" cy="403412"/>
          <a:chOff x="6029325" y="1019175"/>
          <a:chExt cx="857250" cy="409575"/>
        </a:xfrm>
      </xdr:grpSpPr>
      <xdr:sp macro="" textlink="">
        <xdr:nvSpPr>
          <xdr:cNvPr id="13450" name="Rectangle 28">
            <a:extLst>
              <a:ext uri="{FF2B5EF4-FFF2-40B4-BE49-F238E27FC236}">
                <a16:creationId xmlns:a16="http://schemas.microsoft.com/office/drawing/2014/main" id="{BFF2A7D8-B427-ADC9-A617-6D4AECF8D308}"/>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51" name="Rectangle 29">
            <a:extLst>
              <a:ext uri="{FF2B5EF4-FFF2-40B4-BE49-F238E27FC236}">
                <a16:creationId xmlns:a16="http://schemas.microsoft.com/office/drawing/2014/main" id="{CABC1649-30CA-7D27-7F51-F97F38CDE39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52" name="Rectangle 29">
            <a:extLst>
              <a:ext uri="{FF2B5EF4-FFF2-40B4-BE49-F238E27FC236}">
                <a16:creationId xmlns:a16="http://schemas.microsoft.com/office/drawing/2014/main" id="{79513DAE-710F-68EB-9743-35E58CEE8E49}"/>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3453" name="グループ化 3">
          <a:extLst>
            <a:ext uri="{FF2B5EF4-FFF2-40B4-BE49-F238E27FC236}">
              <a16:creationId xmlns:a16="http://schemas.microsoft.com/office/drawing/2014/main" id="{46EE421F-B1E5-4A8B-A60F-74DAFC4066E5}"/>
            </a:ext>
          </a:extLst>
        </xdr:cNvPr>
        <xdr:cNvGrpSpPr>
          <a:grpSpLocks/>
        </xdr:cNvGrpSpPr>
      </xdr:nvGrpSpPr>
      <xdr:grpSpPr bwMode="auto">
        <a:xfrm>
          <a:off x="6152029" y="21515294"/>
          <a:ext cx="862853" cy="403412"/>
          <a:chOff x="6029325" y="1019175"/>
          <a:chExt cx="857250" cy="409575"/>
        </a:xfrm>
      </xdr:grpSpPr>
      <xdr:sp macro="" textlink="">
        <xdr:nvSpPr>
          <xdr:cNvPr id="13454" name="Rectangle 28">
            <a:extLst>
              <a:ext uri="{FF2B5EF4-FFF2-40B4-BE49-F238E27FC236}">
                <a16:creationId xmlns:a16="http://schemas.microsoft.com/office/drawing/2014/main" id="{E8EDC361-5916-2531-ACEC-C0544C0A4DD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55" name="Rectangle 29">
            <a:extLst>
              <a:ext uri="{FF2B5EF4-FFF2-40B4-BE49-F238E27FC236}">
                <a16:creationId xmlns:a16="http://schemas.microsoft.com/office/drawing/2014/main" id="{D9C24DBD-E3B2-EC79-782B-3B1C83A8A1E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56" name="Rectangle 29">
            <a:extLst>
              <a:ext uri="{FF2B5EF4-FFF2-40B4-BE49-F238E27FC236}">
                <a16:creationId xmlns:a16="http://schemas.microsoft.com/office/drawing/2014/main" id="{8FA68F07-8C79-F852-D75F-F12E26C9B2F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3457" name="グループ化 3">
          <a:extLst>
            <a:ext uri="{FF2B5EF4-FFF2-40B4-BE49-F238E27FC236}">
              <a16:creationId xmlns:a16="http://schemas.microsoft.com/office/drawing/2014/main" id="{190A0B07-A85C-438C-889E-1CD17CA84BB2}"/>
            </a:ext>
          </a:extLst>
        </xdr:cNvPr>
        <xdr:cNvGrpSpPr>
          <a:grpSpLocks/>
        </xdr:cNvGrpSpPr>
      </xdr:nvGrpSpPr>
      <xdr:grpSpPr bwMode="auto">
        <a:xfrm>
          <a:off x="6152029" y="21515294"/>
          <a:ext cx="862853" cy="403412"/>
          <a:chOff x="6029325" y="1019175"/>
          <a:chExt cx="857250" cy="409575"/>
        </a:xfrm>
      </xdr:grpSpPr>
      <xdr:sp macro="" textlink="">
        <xdr:nvSpPr>
          <xdr:cNvPr id="13458" name="Rectangle 28">
            <a:extLst>
              <a:ext uri="{FF2B5EF4-FFF2-40B4-BE49-F238E27FC236}">
                <a16:creationId xmlns:a16="http://schemas.microsoft.com/office/drawing/2014/main" id="{7574B3B1-4263-CFF7-EE7B-54CFCE043BB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59" name="Rectangle 29">
            <a:extLst>
              <a:ext uri="{FF2B5EF4-FFF2-40B4-BE49-F238E27FC236}">
                <a16:creationId xmlns:a16="http://schemas.microsoft.com/office/drawing/2014/main" id="{333AE87E-71C9-F5E6-ED61-047478BC248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60" name="Rectangle 29">
            <a:extLst>
              <a:ext uri="{FF2B5EF4-FFF2-40B4-BE49-F238E27FC236}">
                <a16:creationId xmlns:a16="http://schemas.microsoft.com/office/drawing/2014/main" id="{FFB116D8-8731-6FEE-6DF8-F490A5FB35D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3461" name="グループ化 3">
          <a:extLst>
            <a:ext uri="{FF2B5EF4-FFF2-40B4-BE49-F238E27FC236}">
              <a16:creationId xmlns:a16="http://schemas.microsoft.com/office/drawing/2014/main" id="{F887393B-40CB-430E-BC76-95470BB45253}"/>
            </a:ext>
          </a:extLst>
        </xdr:cNvPr>
        <xdr:cNvGrpSpPr>
          <a:grpSpLocks/>
        </xdr:cNvGrpSpPr>
      </xdr:nvGrpSpPr>
      <xdr:grpSpPr bwMode="auto">
        <a:xfrm>
          <a:off x="6152029" y="21515294"/>
          <a:ext cx="862853" cy="403412"/>
          <a:chOff x="6029325" y="1019175"/>
          <a:chExt cx="857250" cy="409575"/>
        </a:xfrm>
      </xdr:grpSpPr>
      <xdr:sp macro="" textlink="">
        <xdr:nvSpPr>
          <xdr:cNvPr id="13462" name="Rectangle 28">
            <a:extLst>
              <a:ext uri="{FF2B5EF4-FFF2-40B4-BE49-F238E27FC236}">
                <a16:creationId xmlns:a16="http://schemas.microsoft.com/office/drawing/2014/main" id="{D56A62FF-2506-CBC2-BA95-D2A9A9C6B9B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63" name="Rectangle 29">
            <a:extLst>
              <a:ext uri="{FF2B5EF4-FFF2-40B4-BE49-F238E27FC236}">
                <a16:creationId xmlns:a16="http://schemas.microsoft.com/office/drawing/2014/main" id="{1E0F443F-B277-024F-DFBF-26D826648B38}"/>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64" name="Rectangle 29">
            <a:extLst>
              <a:ext uri="{FF2B5EF4-FFF2-40B4-BE49-F238E27FC236}">
                <a16:creationId xmlns:a16="http://schemas.microsoft.com/office/drawing/2014/main" id="{127B2E6A-2A9B-9336-40DD-57852369AE6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3465" name="グループ化 3">
          <a:extLst>
            <a:ext uri="{FF2B5EF4-FFF2-40B4-BE49-F238E27FC236}">
              <a16:creationId xmlns:a16="http://schemas.microsoft.com/office/drawing/2014/main" id="{B09AECB9-D21E-4B53-8C16-86411BD5929C}"/>
            </a:ext>
          </a:extLst>
        </xdr:cNvPr>
        <xdr:cNvGrpSpPr>
          <a:grpSpLocks/>
        </xdr:cNvGrpSpPr>
      </xdr:nvGrpSpPr>
      <xdr:grpSpPr bwMode="auto">
        <a:xfrm>
          <a:off x="6152029" y="28306059"/>
          <a:ext cx="862853" cy="403412"/>
          <a:chOff x="6029325" y="1019175"/>
          <a:chExt cx="857250" cy="409575"/>
        </a:xfrm>
      </xdr:grpSpPr>
      <xdr:sp macro="" textlink="">
        <xdr:nvSpPr>
          <xdr:cNvPr id="13466" name="Rectangle 28">
            <a:extLst>
              <a:ext uri="{FF2B5EF4-FFF2-40B4-BE49-F238E27FC236}">
                <a16:creationId xmlns:a16="http://schemas.microsoft.com/office/drawing/2014/main" id="{557048F6-F26A-A9EB-9D0D-746B7A688EB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67" name="Rectangle 29">
            <a:extLst>
              <a:ext uri="{FF2B5EF4-FFF2-40B4-BE49-F238E27FC236}">
                <a16:creationId xmlns:a16="http://schemas.microsoft.com/office/drawing/2014/main" id="{D9E8C038-C1E0-28E4-E366-4757F5E8CA6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68" name="Rectangle 29">
            <a:extLst>
              <a:ext uri="{FF2B5EF4-FFF2-40B4-BE49-F238E27FC236}">
                <a16:creationId xmlns:a16="http://schemas.microsoft.com/office/drawing/2014/main" id="{E0B44F01-11EE-A177-D693-8F25A43B392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3469" name="グループ化 3">
          <a:extLst>
            <a:ext uri="{FF2B5EF4-FFF2-40B4-BE49-F238E27FC236}">
              <a16:creationId xmlns:a16="http://schemas.microsoft.com/office/drawing/2014/main" id="{6E946FDD-4D62-4D35-A7C8-8BB0C6EB4C4C}"/>
            </a:ext>
          </a:extLst>
        </xdr:cNvPr>
        <xdr:cNvGrpSpPr>
          <a:grpSpLocks/>
        </xdr:cNvGrpSpPr>
      </xdr:nvGrpSpPr>
      <xdr:grpSpPr bwMode="auto">
        <a:xfrm>
          <a:off x="6152029" y="28306059"/>
          <a:ext cx="862853" cy="403412"/>
          <a:chOff x="6029325" y="1019175"/>
          <a:chExt cx="857250" cy="409575"/>
        </a:xfrm>
      </xdr:grpSpPr>
      <xdr:sp macro="" textlink="">
        <xdr:nvSpPr>
          <xdr:cNvPr id="13470" name="Rectangle 28">
            <a:extLst>
              <a:ext uri="{FF2B5EF4-FFF2-40B4-BE49-F238E27FC236}">
                <a16:creationId xmlns:a16="http://schemas.microsoft.com/office/drawing/2014/main" id="{33367187-D8F0-8E64-14BD-FA661F22E83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71" name="Rectangle 29">
            <a:extLst>
              <a:ext uri="{FF2B5EF4-FFF2-40B4-BE49-F238E27FC236}">
                <a16:creationId xmlns:a16="http://schemas.microsoft.com/office/drawing/2014/main" id="{227DD844-7C82-04F9-8C2A-5ED1625DC4D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72" name="Rectangle 29">
            <a:extLst>
              <a:ext uri="{FF2B5EF4-FFF2-40B4-BE49-F238E27FC236}">
                <a16:creationId xmlns:a16="http://schemas.microsoft.com/office/drawing/2014/main" id="{2D9E9496-2A44-8F14-4097-B33292B0D3A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3473" name="グループ化 3">
          <a:extLst>
            <a:ext uri="{FF2B5EF4-FFF2-40B4-BE49-F238E27FC236}">
              <a16:creationId xmlns:a16="http://schemas.microsoft.com/office/drawing/2014/main" id="{3094846B-700D-4E74-A419-79DC0AEBC828}"/>
            </a:ext>
          </a:extLst>
        </xdr:cNvPr>
        <xdr:cNvGrpSpPr>
          <a:grpSpLocks/>
        </xdr:cNvGrpSpPr>
      </xdr:nvGrpSpPr>
      <xdr:grpSpPr bwMode="auto">
        <a:xfrm>
          <a:off x="6152029" y="28306059"/>
          <a:ext cx="862853" cy="403412"/>
          <a:chOff x="6029325" y="1019175"/>
          <a:chExt cx="857250" cy="409575"/>
        </a:xfrm>
      </xdr:grpSpPr>
      <xdr:sp macro="" textlink="">
        <xdr:nvSpPr>
          <xdr:cNvPr id="13474" name="Rectangle 28">
            <a:extLst>
              <a:ext uri="{FF2B5EF4-FFF2-40B4-BE49-F238E27FC236}">
                <a16:creationId xmlns:a16="http://schemas.microsoft.com/office/drawing/2014/main" id="{77F3CBBA-D0F9-3F09-3CDB-99F36857447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75" name="Rectangle 29">
            <a:extLst>
              <a:ext uri="{FF2B5EF4-FFF2-40B4-BE49-F238E27FC236}">
                <a16:creationId xmlns:a16="http://schemas.microsoft.com/office/drawing/2014/main" id="{C48CF9CC-FE17-9251-C743-9CBC794466F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76" name="Rectangle 29">
            <a:extLst>
              <a:ext uri="{FF2B5EF4-FFF2-40B4-BE49-F238E27FC236}">
                <a16:creationId xmlns:a16="http://schemas.microsoft.com/office/drawing/2014/main" id="{F81DCA62-BE66-F44F-E560-21D0905023F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3477" name="グループ化 3">
          <a:extLst>
            <a:ext uri="{FF2B5EF4-FFF2-40B4-BE49-F238E27FC236}">
              <a16:creationId xmlns:a16="http://schemas.microsoft.com/office/drawing/2014/main" id="{59302515-66B7-4611-852E-E9E12D85C110}"/>
            </a:ext>
          </a:extLst>
        </xdr:cNvPr>
        <xdr:cNvGrpSpPr>
          <a:grpSpLocks/>
        </xdr:cNvGrpSpPr>
      </xdr:nvGrpSpPr>
      <xdr:grpSpPr bwMode="auto">
        <a:xfrm>
          <a:off x="6152029" y="35096824"/>
          <a:ext cx="862853" cy="403411"/>
          <a:chOff x="6029325" y="1019175"/>
          <a:chExt cx="857250" cy="409575"/>
        </a:xfrm>
      </xdr:grpSpPr>
      <xdr:sp macro="" textlink="">
        <xdr:nvSpPr>
          <xdr:cNvPr id="13478" name="Rectangle 28">
            <a:extLst>
              <a:ext uri="{FF2B5EF4-FFF2-40B4-BE49-F238E27FC236}">
                <a16:creationId xmlns:a16="http://schemas.microsoft.com/office/drawing/2014/main" id="{FCDAF7F2-7DC4-E1BD-8C32-63F7100A8BE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79" name="Rectangle 29">
            <a:extLst>
              <a:ext uri="{FF2B5EF4-FFF2-40B4-BE49-F238E27FC236}">
                <a16:creationId xmlns:a16="http://schemas.microsoft.com/office/drawing/2014/main" id="{6EB7CBBA-6D0C-2B06-6D2D-74F16F65D1E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80" name="Rectangle 29">
            <a:extLst>
              <a:ext uri="{FF2B5EF4-FFF2-40B4-BE49-F238E27FC236}">
                <a16:creationId xmlns:a16="http://schemas.microsoft.com/office/drawing/2014/main" id="{349E7025-1770-B871-D83C-18B1EFC5545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3481" name="グループ化 3">
          <a:extLst>
            <a:ext uri="{FF2B5EF4-FFF2-40B4-BE49-F238E27FC236}">
              <a16:creationId xmlns:a16="http://schemas.microsoft.com/office/drawing/2014/main" id="{BDAD0F6B-AEB1-476C-A621-692F909D7E5D}"/>
            </a:ext>
          </a:extLst>
        </xdr:cNvPr>
        <xdr:cNvGrpSpPr>
          <a:grpSpLocks/>
        </xdr:cNvGrpSpPr>
      </xdr:nvGrpSpPr>
      <xdr:grpSpPr bwMode="auto">
        <a:xfrm>
          <a:off x="6152029" y="35096824"/>
          <a:ext cx="862853" cy="403411"/>
          <a:chOff x="6029325" y="1019175"/>
          <a:chExt cx="857250" cy="409575"/>
        </a:xfrm>
      </xdr:grpSpPr>
      <xdr:sp macro="" textlink="">
        <xdr:nvSpPr>
          <xdr:cNvPr id="13482" name="Rectangle 28">
            <a:extLst>
              <a:ext uri="{FF2B5EF4-FFF2-40B4-BE49-F238E27FC236}">
                <a16:creationId xmlns:a16="http://schemas.microsoft.com/office/drawing/2014/main" id="{24CC2746-9466-94E5-F75C-BDE3205DB9C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83" name="Rectangle 29">
            <a:extLst>
              <a:ext uri="{FF2B5EF4-FFF2-40B4-BE49-F238E27FC236}">
                <a16:creationId xmlns:a16="http://schemas.microsoft.com/office/drawing/2014/main" id="{F81C3199-C333-D57E-099D-FEA2A6A1F6C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484" name="Rectangle 29">
            <a:extLst>
              <a:ext uri="{FF2B5EF4-FFF2-40B4-BE49-F238E27FC236}">
                <a16:creationId xmlns:a16="http://schemas.microsoft.com/office/drawing/2014/main" id="{B3B9FF14-DB82-8CEC-12B3-3012F114E74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3485" name="グループ化 3">
          <a:extLst>
            <a:ext uri="{FF2B5EF4-FFF2-40B4-BE49-F238E27FC236}">
              <a16:creationId xmlns:a16="http://schemas.microsoft.com/office/drawing/2014/main" id="{6E2CAB2A-E615-4674-B261-1585A17E23B1}"/>
            </a:ext>
          </a:extLst>
        </xdr:cNvPr>
        <xdr:cNvGrpSpPr>
          <a:grpSpLocks/>
        </xdr:cNvGrpSpPr>
      </xdr:nvGrpSpPr>
      <xdr:grpSpPr bwMode="auto">
        <a:xfrm>
          <a:off x="6152029" y="35096824"/>
          <a:ext cx="862853" cy="403411"/>
          <a:chOff x="6029325" y="1019175"/>
          <a:chExt cx="857250" cy="409575"/>
        </a:xfrm>
      </xdr:grpSpPr>
      <xdr:sp macro="" textlink="">
        <xdr:nvSpPr>
          <xdr:cNvPr id="13486" name="Rectangle 28">
            <a:extLst>
              <a:ext uri="{FF2B5EF4-FFF2-40B4-BE49-F238E27FC236}">
                <a16:creationId xmlns:a16="http://schemas.microsoft.com/office/drawing/2014/main" id="{8E2E6D53-5CE7-B893-BC85-7440AFB1279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97" name="Rectangle 29">
            <a:extLst>
              <a:ext uri="{FF2B5EF4-FFF2-40B4-BE49-F238E27FC236}">
                <a16:creationId xmlns:a16="http://schemas.microsoft.com/office/drawing/2014/main" id="{194353C0-70E9-2D5F-E32C-BF12FF85DA3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698" name="Rectangle 29">
            <a:extLst>
              <a:ext uri="{FF2B5EF4-FFF2-40B4-BE49-F238E27FC236}">
                <a16:creationId xmlns:a16="http://schemas.microsoft.com/office/drawing/2014/main" id="{4C2B51AD-C511-622A-7B1A-9BE6525A655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3699" name="グループ化 3">
          <a:extLst>
            <a:ext uri="{FF2B5EF4-FFF2-40B4-BE49-F238E27FC236}">
              <a16:creationId xmlns:a16="http://schemas.microsoft.com/office/drawing/2014/main" id="{56A6C1DE-3625-4C32-9EC8-4853D3B59F38}"/>
            </a:ext>
          </a:extLst>
        </xdr:cNvPr>
        <xdr:cNvGrpSpPr>
          <a:grpSpLocks/>
        </xdr:cNvGrpSpPr>
      </xdr:nvGrpSpPr>
      <xdr:grpSpPr bwMode="auto">
        <a:xfrm>
          <a:off x="6152029" y="41887588"/>
          <a:ext cx="862853" cy="403412"/>
          <a:chOff x="6029325" y="1019175"/>
          <a:chExt cx="857250" cy="409575"/>
        </a:xfrm>
      </xdr:grpSpPr>
      <xdr:sp macro="" textlink="">
        <xdr:nvSpPr>
          <xdr:cNvPr id="13700" name="Rectangle 28">
            <a:extLst>
              <a:ext uri="{FF2B5EF4-FFF2-40B4-BE49-F238E27FC236}">
                <a16:creationId xmlns:a16="http://schemas.microsoft.com/office/drawing/2014/main" id="{C9C7D2DB-EB2C-0A94-245A-DE3FF390328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01" name="Rectangle 29">
            <a:extLst>
              <a:ext uri="{FF2B5EF4-FFF2-40B4-BE49-F238E27FC236}">
                <a16:creationId xmlns:a16="http://schemas.microsoft.com/office/drawing/2014/main" id="{0236DCD5-E962-CDAE-E25E-96BC8382280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02" name="Rectangle 29">
            <a:extLst>
              <a:ext uri="{FF2B5EF4-FFF2-40B4-BE49-F238E27FC236}">
                <a16:creationId xmlns:a16="http://schemas.microsoft.com/office/drawing/2014/main" id="{7406DE80-4364-F53F-7B6A-E130309780A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3703" name="グループ化 3">
          <a:extLst>
            <a:ext uri="{FF2B5EF4-FFF2-40B4-BE49-F238E27FC236}">
              <a16:creationId xmlns:a16="http://schemas.microsoft.com/office/drawing/2014/main" id="{CDE6D721-225B-4C5C-A81F-A0014CCF44AC}"/>
            </a:ext>
          </a:extLst>
        </xdr:cNvPr>
        <xdr:cNvGrpSpPr>
          <a:grpSpLocks/>
        </xdr:cNvGrpSpPr>
      </xdr:nvGrpSpPr>
      <xdr:grpSpPr bwMode="auto">
        <a:xfrm>
          <a:off x="6152029" y="41887588"/>
          <a:ext cx="862853" cy="403412"/>
          <a:chOff x="6029325" y="1019175"/>
          <a:chExt cx="857250" cy="409575"/>
        </a:xfrm>
      </xdr:grpSpPr>
      <xdr:sp macro="" textlink="">
        <xdr:nvSpPr>
          <xdr:cNvPr id="13704" name="Rectangle 28">
            <a:extLst>
              <a:ext uri="{FF2B5EF4-FFF2-40B4-BE49-F238E27FC236}">
                <a16:creationId xmlns:a16="http://schemas.microsoft.com/office/drawing/2014/main" id="{2D42555D-BD0D-E337-4943-79EB84B1F4A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05" name="Rectangle 29">
            <a:extLst>
              <a:ext uri="{FF2B5EF4-FFF2-40B4-BE49-F238E27FC236}">
                <a16:creationId xmlns:a16="http://schemas.microsoft.com/office/drawing/2014/main" id="{F1858D8D-AD03-58D6-D789-F64E618324F1}"/>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06" name="Rectangle 29">
            <a:extLst>
              <a:ext uri="{FF2B5EF4-FFF2-40B4-BE49-F238E27FC236}">
                <a16:creationId xmlns:a16="http://schemas.microsoft.com/office/drawing/2014/main" id="{5B0951A7-05D2-744A-22DD-8C30814C25D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3707" name="グループ化 3">
          <a:extLst>
            <a:ext uri="{FF2B5EF4-FFF2-40B4-BE49-F238E27FC236}">
              <a16:creationId xmlns:a16="http://schemas.microsoft.com/office/drawing/2014/main" id="{5B803279-7CF4-4A33-B96A-F5CD1A74636A}"/>
            </a:ext>
          </a:extLst>
        </xdr:cNvPr>
        <xdr:cNvGrpSpPr>
          <a:grpSpLocks/>
        </xdr:cNvGrpSpPr>
      </xdr:nvGrpSpPr>
      <xdr:grpSpPr bwMode="auto">
        <a:xfrm>
          <a:off x="6152029" y="41887588"/>
          <a:ext cx="862853" cy="403412"/>
          <a:chOff x="6029325" y="1019175"/>
          <a:chExt cx="857250" cy="409575"/>
        </a:xfrm>
      </xdr:grpSpPr>
      <xdr:sp macro="" textlink="">
        <xdr:nvSpPr>
          <xdr:cNvPr id="13708" name="Rectangle 28">
            <a:extLst>
              <a:ext uri="{FF2B5EF4-FFF2-40B4-BE49-F238E27FC236}">
                <a16:creationId xmlns:a16="http://schemas.microsoft.com/office/drawing/2014/main" id="{9FE37409-F0D9-96C6-C024-F74A35A2747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09" name="Rectangle 29">
            <a:extLst>
              <a:ext uri="{FF2B5EF4-FFF2-40B4-BE49-F238E27FC236}">
                <a16:creationId xmlns:a16="http://schemas.microsoft.com/office/drawing/2014/main" id="{13259874-70AF-DF9D-BD4A-E070C1F4B7F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10" name="Rectangle 29">
            <a:extLst>
              <a:ext uri="{FF2B5EF4-FFF2-40B4-BE49-F238E27FC236}">
                <a16:creationId xmlns:a16="http://schemas.microsoft.com/office/drawing/2014/main" id="{4E483D64-441E-FEB0-14E5-33A34128FAC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214</xdr:row>
      <xdr:rowOff>0</xdr:rowOff>
    </xdr:from>
    <xdr:to>
      <xdr:col>8</xdr:col>
      <xdr:colOff>0</xdr:colOff>
      <xdr:row>216</xdr:row>
      <xdr:rowOff>0</xdr:rowOff>
    </xdr:to>
    <xdr:grpSp>
      <xdr:nvGrpSpPr>
        <xdr:cNvPr id="13711" name="グループ化 4">
          <a:extLst>
            <a:ext uri="{FF2B5EF4-FFF2-40B4-BE49-F238E27FC236}">
              <a16:creationId xmlns:a16="http://schemas.microsoft.com/office/drawing/2014/main" id="{EE7B9BD0-521D-4EA9-A1DA-3AA6C66FDAA7}"/>
            </a:ext>
          </a:extLst>
        </xdr:cNvPr>
        <xdr:cNvGrpSpPr>
          <a:grpSpLocks/>
        </xdr:cNvGrpSpPr>
      </xdr:nvGrpSpPr>
      <xdr:grpSpPr bwMode="auto">
        <a:xfrm>
          <a:off x="4101353" y="48622324"/>
          <a:ext cx="1367118" cy="403411"/>
          <a:chOff x="3981450" y="1019175"/>
          <a:chExt cx="1428750" cy="409575"/>
        </a:xfrm>
      </xdr:grpSpPr>
      <xdr:sp macro="" textlink="">
        <xdr:nvSpPr>
          <xdr:cNvPr id="13712" name="Rectangle 23">
            <a:extLst>
              <a:ext uri="{FF2B5EF4-FFF2-40B4-BE49-F238E27FC236}">
                <a16:creationId xmlns:a16="http://schemas.microsoft.com/office/drawing/2014/main" id="{39E93263-D216-F291-2969-C267397EB26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13" name="Rectangle 24">
            <a:extLst>
              <a:ext uri="{FF2B5EF4-FFF2-40B4-BE49-F238E27FC236}">
                <a16:creationId xmlns:a16="http://schemas.microsoft.com/office/drawing/2014/main" id="{FF4525F8-B98B-D00D-EA98-C68D1D3D133F}"/>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14" name="Rectangle 25">
            <a:extLst>
              <a:ext uri="{FF2B5EF4-FFF2-40B4-BE49-F238E27FC236}">
                <a16:creationId xmlns:a16="http://schemas.microsoft.com/office/drawing/2014/main" id="{79B49593-2262-5AD8-7C39-F29764864B45}"/>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15" name="Rectangle 26">
            <a:extLst>
              <a:ext uri="{FF2B5EF4-FFF2-40B4-BE49-F238E27FC236}">
                <a16:creationId xmlns:a16="http://schemas.microsoft.com/office/drawing/2014/main" id="{2BF2D1DA-0DED-7ADB-75E6-40EDF39972F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16" name="Rectangle 27">
            <a:extLst>
              <a:ext uri="{FF2B5EF4-FFF2-40B4-BE49-F238E27FC236}">
                <a16:creationId xmlns:a16="http://schemas.microsoft.com/office/drawing/2014/main" id="{B27A2CA0-522E-FD0C-40C1-9997B9967F4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214</xdr:row>
      <xdr:rowOff>0</xdr:rowOff>
    </xdr:from>
    <xdr:to>
      <xdr:col>10</xdr:col>
      <xdr:colOff>0</xdr:colOff>
      <xdr:row>216</xdr:row>
      <xdr:rowOff>0</xdr:rowOff>
    </xdr:to>
    <xdr:grpSp>
      <xdr:nvGrpSpPr>
        <xdr:cNvPr id="13717" name="グループ化 3">
          <a:extLst>
            <a:ext uri="{FF2B5EF4-FFF2-40B4-BE49-F238E27FC236}">
              <a16:creationId xmlns:a16="http://schemas.microsoft.com/office/drawing/2014/main" id="{066D8B46-821A-4295-8F0E-FF8D5EE6603C}"/>
            </a:ext>
          </a:extLst>
        </xdr:cNvPr>
        <xdr:cNvGrpSpPr>
          <a:grpSpLocks/>
        </xdr:cNvGrpSpPr>
      </xdr:nvGrpSpPr>
      <xdr:grpSpPr bwMode="auto">
        <a:xfrm>
          <a:off x="6152029" y="48622324"/>
          <a:ext cx="862853" cy="403411"/>
          <a:chOff x="6029325" y="1019175"/>
          <a:chExt cx="857250" cy="409575"/>
        </a:xfrm>
      </xdr:grpSpPr>
      <xdr:sp macro="" textlink="">
        <xdr:nvSpPr>
          <xdr:cNvPr id="13718" name="Rectangle 28">
            <a:extLst>
              <a:ext uri="{FF2B5EF4-FFF2-40B4-BE49-F238E27FC236}">
                <a16:creationId xmlns:a16="http://schemas.microsoft.com/office/drawing/2014/main" id="{E4D665FB-D1FF-50F9-1678-F4F5EB2E8B2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19" name="Rectangle 29">
            <a:extLst>
              <a:ext uri="{FF2B5EF4-FFF2-40B4-BE49-F238E27FC236}">
                <a16:creationId xmlns:a16="http://schemas.microsoft.com/office/drawing/2014/main" id="{676DECE7-D38D-173F-714C-77B5C81049F1}"/>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20" name="Rectangle 29">
            <a:extLst>
              <a:ext uri="{FF2B5EF4-FFF2-40B4-BE49-F238E27FC236}">
                <a16:creationId xmlns:a16="http://schemas.microsoft.com/office/drawing/2014/main" id="{608C226A-3112-F378-E69A-F636B817F2C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244</xdr:row>
      <xdr:rowOff>0</xdr:rowOff>
    </xdr:from>
    <xdr:to>
      <xdr:col>8</xdr:col>
      <xdr:colOff>0</xdr:colOff>
      <xdr:row>246</xdr:row>
      <xdr:rowOff>0</xdr:rowOff>
    </xdr:to>
    <xdr:grpSp>
      <xdr:nvGrpSpPr>
        <xdr:cNvPr id="13721" name="グループ化 4">
          <a:extLst>
            <a:ext uri="{FF2B5EF4-FFF2-40B4-BE49-F238E27FC236}">
              <a16:creationId xmlns:a16="http://schemas.microsoft.com/office/drawing/2014/main" id="{E5AEDE50-B80F-44D3-A4B4-50A7FFCFFFA7}"/>
            </a:ext>
          </a:extLst>
        </xdr:cNvPr>
        <xdr:cNvGrpSpPr>
          <a:grpSpLocks/>
        </xdr:cNvGrpSpPr>
      </xdr:nvGrpSpPr>
      <xdr:grpSpPr bwMode="auto">
        <a:xfrm>
          <a:off x="4101353" y="55401882"/>
          <a:ext cx="1367118" cy="403412"/>
          <a:chOff x="3981450" y="1019175"/>
          <a:chExt cx="1428750" cy="409575"/>
        </a:xfrm>
      </xdr:grpSpPr>
      <xdr:sp macro="" textlink="">
        <xdr:nvSpPr>
          <xdr:cNvPr id="13722" name="Rectangle 23">
            <a:extLst>
              <a:ext uri="{FF2B5EF4-FFF2-40B4-BE49-F238E27FC236}">
                <a16:creationId xmlns:a16="http://schemas.microsoft.com/office/drawing/2014/main" id="{1647BB84-1E51-6D91-04EE-9084EE4062D5}"/>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23" name="Rectangle 24">
            <a:extLst>
              <a:ext uri="{FF2B5EF4-FFF2-40B4-BE49-F238E27FC236}">
                <a16:creationId xmlns:a16="http://schemas.microsoft.com/office/drawing/2014/main" id="{6EB4A982-087A-C6E3-823C-056D738612CB}"/>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24" name="Rectangle 25">
            <a:extLst>
              <a:ext uri="{FF2B5EF4-FFF2-40B4-BE49-F238E27FC236}">
                <a16:creationId xmlns:a16="http://schemas.microsoft.com/office/drawing/2014/main" id="{E065BB4B-A8C3-BCB8-798A-9F7B9D4C154D}"/>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25" name="Rectangle 26">
            <a:extLst>
              <a:ext uri="{FF2B5EF4-FFF2-40B4-BE49-F238E27FC236}">
                <a16:creationId xmlns:a16="http://schemas.microsoft.com/office/drawing/2014/main" id="{ADACFEEA-514C-F6B5-8231-DE4AC2B13A48}"/>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26" name="Rectangle 27">
            <a:extLst>
              <a:ext uri="{FF2B5EF4-FFF2-40B4-BE49-F238E27FC236}">
                <a16:creationId xmlns:a16="http://schemas.microsoft.com/office/drawing/2014/main" id="{FADDEA8D-FC76-A9E9-A009-41CE4EBFE30B}"/>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3727" name="グループ化 3">
          <a:extLst>
            <a:ext uri="{FF2B5EF4-FFF2-40B4-BE49-F238E27FC236}">
              <a16:creationId xmlns:a16="http://schemas.microsoft.com/office/drawing/2014/main" id="{D511AC02-3245-4495-AB0E-36B3785DD861}"/>
            </a:ext>
          </a:extLst>
        </xdr:cNvPr>
        <xdr:cNvGrpSpPr>
          <a:grpSpLocks/>
        </xdr:cNvGrpSpPr>
      </xdr:nvGrpSpPr>
      <xdr:grpSpPr bwMode="auto">
        <a:xfrm>
          <a:off x="6152029" y="55401882"/>
          <a:ext cx="862853" cy="403412"/>
          <a:chOff x="6029325" y="1019175"/>
          <a:chExt cx="857250" cy="409575"/>
        </a:xfrm>
      </xdr:grpSpPr>
      <xdr:sp macro="" textlink="">
        <xdr:nvSpPr>
          <xdr:cNvPr id="13728" name="Rectangle 28">
            <a:extLst>
              <a:ext uri="{FF2B5EF4-FFF2-40B4-BE49-F238E27FC236}">
                <a16:creationId xmlns:a16="http://schemas.microsoft.com/office/drawing/2014/main" id="{48B7E77A-AD9D-8C2E-39EB-EAD410057D1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29" name="Rectangle 29">
            <a:extLst>
              <a:ext uri="{FF2B5EF4-FFF2-40B4-BE49-F238E27FC236}">
                <a16:creationId xmlns:a16="http://schemas.microsoft.com/office/drawing/2014/main" id="{B3D933AA-B724-3F5A-0079-F1D1EC2D62E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30" name="Rectangle 29">
            <a:extLst>
              <a:ext uri="{FF2B5EF4-FFF2-40B4-BE49-F238E27FC236}">
                <a16:creationId xmlns:a16="http://schemas.microsoft.com/office/drawing/2014/main" id="{B3FE632F-97FC-B7B1-C16B-CB92AAFB5D3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8</xdr:col>
      <xdr:colOff>0</xdr:colOff>
      <xdr:row>276</xdr:row>
      <xdr:rowOff>0</xdr:rowOff>
    </xdr:to>
    <xdr:grpSp>
      <xdr:nvGrpSpPr>
        <xdr:cNvPr id="13731" name="グループ化 4">
          <a:extLst>
            <a:ext uri="{FF2B5EF4-FFF2-40B4-BE49-F238E27FC236}">
              <a16:creationId xmlns:a16="http://schemas.microsoft.com/office/drawing/2014/main" id="{72B830D2-2086-409D-B29F-ADDD77863517}"/>
            </a:ext>
          </a:extLst>
        </xdr:cNvPr>
        <xdr:cNvGrpSpPr>
          <a:grpSpLocks/>
        </xdr:cNvGrpSpPr>
      </xdr:nvGrpSpPr>
      <xdr:grpSpPr bwMode="auto">
        <a:xfrm>
          <a:off x="4101353" y="62192647"/>
          <a:ext cx="1367118" cy="403412"/>
          <a:chOff x="3981450" y="1019175"/>
          <a:chExt cx="1428750" cy="409575"/>
        </a:xfrm>
      </xdr:grpSpPr>
      <xdr:sp macro="" textlink="">
        <xdr:nvSpPr>
          <xdr:cNvPr id="13732" name="Rectangle 23">
            <a:extLst>
              <a:ext uri="{FF2B5EF4-FFF2-40B4-BE49-F238E27FC236}">
                <a16:creationId xmlns:a16="http://schemas.microsoft.com/office/drawing/2014/main" id="{6979D6AB-969F-C677-5B51-FF06E6D8EE5F}"/>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33" name="Rectangle 24">
            <a:extLst>
              <a:ext uri="{FF2B5EF4-FFF2-40B4-BE49-F238E27FC236}">
                <a16:creationId xmlns:a16="http://schemas.microsoft.com/office/drawing/2014/main" id="{A0514FAD-107C-C454-1F5D-0F13E3F9D3F6}"/>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34" name="Rectangle 25">
            <a:extLst>
              <a:ext uri="{FF2B5EF4-FFF2-40B4-BE49-F238E27FC236}">
                <a16:creationId xmlns:a16="http://schemas.microsoft.com/office/drawing/2014/main" id="{3401CCB0-F04F-75BE-72A3-E1A065C8D7D4}"/>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35" name="Rectangle 26">
            <a:extLst>
              <a:ext uri="{FF2B5EF4-FFF2-40B4-BE49-F238E27FC236}">
                <a16:creationId xmlns:a16="http://schemas.microsoft.com/office/drawing/2014/main" id="{8F290290-C371-6802-0B35-FC47977D65F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36" name="Rectangle 27">
            <a:extLst>
              <a:ext uri="{FF2B5EF4-FFF2-40B4-BE49-F238E27FC236}">
                <a16:creationId xmlns:a16="http://schemas.microsoft.com/office/drawing/2014/main" id="{3F407A21-B9F6-E32D-D05C-AE9C32D902C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3737" name="グループ化 3">
          <a:extLst>
            <a:ext uri="{FF2B5EF4-FFF2-40B4-BE49-F238E27FC236}">
              <a16:creationId xmlns:a16="http://schemas.microsoft.com/office/drawing/2014/main" id="{52A2B263-F81B-4CD7-96BF-FDE62C2CE160}"/>
            </a:ext>
          </a:extLst>
        </xdr:cNvPr>
        <xdr:cNvGrpSpPr>
          <a:grpSpLocks/>
        </xdr:cNvGrpSpPr>
      </xdr:nvGrpSpPr>
      <xdr:grpSpPr bwMode="auto">
        <a:xfrm>
          <a:off x="6152029" y="62192647"/>
          <a:ext cx="862853" cy="403412"/>
          <a:chOff x="6029325" y="1019175"/>
          <a:chExt cx="857250" cy="409575"/>
        </a:xfrm>
      </xdr:grpSpPr>
      <xdr:sp macro="" textlink="">
        <xdr:nvSpPr>
          <xdr:cNvPr id="13738" name="Rectangle 28">
            <a:extLst>
              <a:ext uri="{FF2B5EF4-FFF2-40B4-BE49-F238E27FC236}">
                <a16:creationId xmlns:a16="http://schemas.microsoft.com/office/drawing/2014/main" id="{4FA0CF4D-67C6-9A74-2187-016341F5C91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39" name="Rectangle 29">
            <a:extLst>
              <a:ext uri="{FF2B5EF4-FFF2-40B4-BE49-F238E27FC236}">
                <a16:creationId xmlns:a16="http://schemas.microsoft.com/office/drawing/2014/main" id="{7730FBCA-F0CE-D92E-476E-189631D3F54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40" name="Rectangle 29">
            <a:extLst>
              <a:ext uri="{FF2B5EF4-FFF2-40B4-BE49-F238E27FC236}">
                <a16:creationId xmlns:a16="http://schemas.microsoft.com/office/drawing/2014/main" id="{364EA49A-5216-D0B3-434C-9CD67FC47E1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3741" name="グループ化 4">
          <a:extLst>
            <a:ext uri="{FF2B5EF4-FFF2-40B4-BE49-F238E27FC236}">
              <a16:creationId xmlns:a16="http://schemas.microsoft.com/office/drawing/2014/main" id="{D4C39DB2-30D3-4F7C-8C1D-4C473B68CFA9}"/>
            </a:ext>
          </a:extLst>
        </xdr:cNvPr>
        <xdr:cNvGrpSpPr>
          <a:grpSpLocks/>
        </xdr:cNvGrpSpPr>
      </xdr:nvGrpSpPr>
      <xdr:grpSpPr bwMode="auto">
        <a:xfrm>
          <a:off x="4101353" y="68983412"/>
          <a:ext cx="1367118" cy="403412"/>
          <a:chOff x="3981450" y="1019175"/>
          <a:chExt cx="1428750" cy="409575"/>
        </a:xfrm>
      </xdr:grpSpPr>
      <xdr:sp macro="" textlink="">
        <xdr:nvSpPr>
          <xdr:cNvPr id="13742" name="Rectangle 23">
            <a:extLst>
              <a:ext uri="{FF2B5EF4-FFF2-40B4-BE49-F238E27FC236}">
                <a16:creationId xmlns:a16="http://schemas.microsoft.com/office/drawing/2014/main" id="{0390AC71-7F61-1C3D-272A-6C5A1CD8FBC3}"/>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43" name="Rectangle 24">
            <a:extLst>
              <a:ext uri="{FF2B5EF4-FFF2-40B4-BE49-F238E27FC236}">
                <a16:creationId xmlns:a16="http://schemas.microsoft.com/office/drawing/2014/main" id="{0FBCFF35-D710-576C-6ED4-D04FEBA13157}"/>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44" name="Rectangle 25">
            <a:extLst>
              <a:ext uri="{FF2B5EF4-FFF2-40B4-BE49-F238E27FC236}">
                <a16:creationId xmlns:a16="http://schemas.microsoft.com/office/drawing/2014/main" id="{6BAFD79C-E72B-8AFD-5880-71787C85FF4D}"/>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45" name="Rectangle 26">
            <a:extLst>
              <a:ext uri="{FF2B5EF4-FFF2-40B4-BE49-F238E27FC236}">
                <a16:creationId xmlns:a16="http://schemas.microsoft.com/office/drawing/2014/main" id="{6B617DFB-4E16-1708-DCDE-269FEF6F11B9}"/>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46" name="Rectangle 27">
            <a:extLst>
              <a:ext uri="{FF2B5EF4-FFF2-40B4-BE49-F238E27FC236}">
                <a16:creationId xmlns:a16="http://schemas.microsoft.com/office/drawing/2014/main" id="{B1FBCA23-9F59-7C69-19D0-24FBEDBFDEA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3747" name="グループ化 3">
          <a:extLst>
            <a:ext uri="{FF2B5EF4-FFF2-40B4-BE49-F238E27FC236}">
              <a16:creationId xmlns:a16="http://schemas.microsoft.com/office/drawing/2014/main" id="{07D53AC2-B29D-4126-86F1-211DEDE30253}"/>
            </a:ext>
          </a:extLst>
        </xdr:cNvPr>
        <xdr:cNvGrpSpPr>
          <a:grpSpLocks/>
        </xdr:cNvGrpSpPr>
      </xdr:nvGrpSpPr>
      <xdr:grpSpPr bwMode="auto">
        <a:xfrm>
          <a:off x="6152029" y="68983412"/>
          <a:ext cx="862853" cy="403412"/>
          <a:chOff x="6029325" y="1019175"/>
          <a:chExt cx="857250" cy="409575"/>
        </a:xfrm>
      </xdr:grpSpPr>
      <xdr:sp macro="" textlink="">
        <xdr:nvSpPr>
          <xdr:cNvPr id="13748" name="Rectangle 28">
            <a:extLst>
              <a:ext uri="{FF2B5EF4-FFF2-40B4-BE49-F238E27FC236}">
                <a16:creationId xmlns:a16="http://schemas.microsoft.com/office/drawing/2014/main" id="{92DBF830-2046-AA9F-D605-4E7F09DB9A6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49" name="Rectangle 29">
            <a:extLst>
              <a:ext uri="{FF2B5EF4-FFF2-40B4-BE49-F238E27FC236}">
                <a16:creationId xmlns:a16="http://schemas.microsoft.com/office/drawing/2014/main" id="{628ED962-12B7-1F77-5DD6-49DD5FEE506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50" name="Rectangle 29">
            <a:extLst>
              <a:ext uri="{FF2B5EF4-FFF2-40B4-BE49-F238E27FC236}">
                <a16:creationId xmlns:a16="http://schemas.microsoft.com/office/drawing/2014/main" id="{C0B2D3D8-51A8-8361-1B6B-236C0613E2D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3751" name="グループ化 4">
          <a:extLst>
            <a:ext uri="{FF2B5EF4-FFF2-40B4-BE49-F238E27FC236}">
              <a16:creationId xmlns:a16="http://schemas.microsoft.com/office/drawing/2014/main" id="{C4602FA6-58C2-4B7B-8355-317802024BD9}"/>
            </a:ext>
          </a:extLst>
        </xdr:cNvPr>
        <xdr:cNvGrpSpPr>
          <a:grpSpLocks/>
        </xdr:cNvGrpSpPr>
      </xdr:nvGrpSpPr>
      <xdr:grpSpPr bwMode="auto">
        <a:xfrm>
          <a:off x="4101353" y="75774176"/>
          <a:ext cx="1367118" cy="403412"/>
          <a:chOff x="3981450" y="1019175"/>
          <a:chExt cx="1428750" cy="409575"/>
        </a:xfrm>
      </xdr:grpSpPr>
      <xdr:sp macro="" textlink="">
        <xdr:nvSpPr>
          <xdr:cNvPr id="13752" name="Rectangle 23">
            <a:extLst>
              <a:ext uri="{FF2B5EF4-FFF2-40B4-BE49-F238E27FC236}">
                <a16:creationId xmlns:a16="http://schemas.microsoft.com/office/drawing/2014/main" id="{CDDD2F90-B5F3-D88E-9CA3-CCABF77D25E4}"/>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53" name="Rectangle 24">
            <a:extLst>
              <a:ext uri="{FF2B5EF4-FFF2-40B4-BE49-F238E27FC236}">
                <a16:creationId xmlns:a16="http://schemas.microsoft.com/office/drawing/2014/main" id="{9E8384E7-7390-112E-22BB-8FA63285EAAF}"/>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54" name="Rectangle 25">
            <a:extLst>
              <a:ext uri="{FF2B5EF4-FFF2-40B4-BE49-F238E27FC236}">
                <a16:creationId xmlns:a16="http://schemas.microsoft.com/office/drawing/2014/main" id="{0029F161-2144-CD4A-3594-18311D0E24F3}"/>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55" name="Rectangle 26">
            <a:extLst>
              <a:ext uri="{FF2B5EF4-FFF2-40B4-BE49-F238E27FC236}">
                <a16:creationId xmlns:a16="http://schemas.microsoft.com/office/drawing/2014/main" id="{7057B5B0-CE95-4277-CD98-10DDBAE5F9C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56" name="Rectangle 27">
            <a:extLst>
              <a:ext uri="{FF2B5EF4-FFF2-40B4-BE49-F238E27FC236}">
                <a16:creationId xmlns:a16="http://schemas.microsoft.com/office/drawing/2014/main" id="{5F3575DF-9727-4AB1-BC81-49F1100D9AB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3757" name="グループ化 3">
          <a:extLst>
            <a:ext uri="{FF2B5EF4-FFF2-40B4-BE49-F238E27FC236}">
              <a16:creationId xmlns:a16="http://schemas.microsoft.com/office/drawing/2014/main" id="{47D93562-4E27-4ADE-997F-1A01673F1F6B}"/>
            </a:ext>
          </a:extLst>
        </xdr:cNvPr>
        <xdr:cNvGrpSpPr>
          <a:grpSpLocks/>
        </xdr:cNvGrpSpPr>
      </xdr:nvGrpSpPr>
      <xdr:grpSpPr bwMode="auto">
        <a:xfrm>
          <a:off x="6152029" y="75774176"/>
          <a:ext cx="862853" cy="403412"/>
          <a:chOff x="6029325" y="1019175"/>
          <a:chExt cx="857250" cy="409575"/>
        </a:xfrm>
      </xdr:grpSpPr>
      <xdr:sp macro="" textlink="">
        <xdr:nvSpPr>
          <xdr:cNvPr id="13758" name="Rectangle 28">
            <a:extLst>
              <a:ext uri="{FF2B5EF4-FFF2-40B4-BE49-F238E27FC236}">
                <a16:creationId xmlns:a16="http://schemas.microsoft.com/office/drawing/2014/main" id="{6BB77860-5ACA-DCCD-7C03-B727F0C5CB6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59" name="Rectangle 29">
            <a:extLst>
              <a:ext uri="{FF2B5EF4-FFF2-40B4-BE49-F238E27FC236}">
                <a16:creationId xmlns:a16="http://schemas.microsoft.com/office/drawing/2014/main" id="{C88F771B-3A38-8BE3-B342-4ACB3542C6D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57" name="Rectangle 29">
            <a:extLst>
              <a:ext uri="{FF2B5EF4-FFF2-40B4-BE49-F238E27FC236}">
                <a16:creationId xmlns:a16="http://schemas.microsoft.com/office/drawing/2014/main" id="{3512ABCD-D3BF-3B99-4AF0-7A39850EFD9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214</xdr:row>
      <xdr:rowOff>0</xdr:rowOff>
    </xdr:from>
    <xdr:to>
      <xdr:col>8</xdr:col>
      <xdr:colOff>0</xdr:colOff>
      <xdr:row>216</xdr:row>
      <xdr:rowOff>0</xdr:rowOff>
    </xdr:to>
    <xdr:grpSp>
      <xdr:nvGrpSpPr>
        <xdr:cNvPr id="12858" name="グループ化 4">
          <a:extLst>
            <a:ext uri="{FF2B5EF4-FFF2-40B4-BE49-F238E27FC236}">
              <a16:creationId xmlns:a16="http://schemas.microsoft.com/office/drawing/2014/main" id="{DAE2741B-5D3E-4573-BACB-EA62C58B9864}"/>
            </a:ext>
          </a:extLst>
        </xdr:cNvPr>
        <xdr:cNvGrpSpPr>
          <a:grpSpLocks/>
        </xdr:cNvGrpSpPr>
      </xdr:nvGrpSpPr>
      <xdr:grpSpPr bwMode="auto">
        <a:xfrm>
          <a:off x="4101353" y="48622324"/>
          <a:ext cx="1367118" cy="403411"/>
          <a:chOff x="3981450" y="1019175"/>
          <a:chExt cx="1428750" cy="409575"/>
        </a:xfrm>
      </xdr:grpSpPr>
      <xdr:sp macro="" textlink="">
        <xdr:nvSpPr>
          <xdr:cNvPr id="12859" name="Rectangle 23">
            <a:extLst>
              <a:ext uri="{FF2B5EF4-FFF2-40B4-BE49-F238E27FC236}">
                <a16:creationId xmlns:a16="http://schemas.microsoft.com/office/drawing/2014/main" id="{4759BDFD-D68D-648F-381F-FB3FB1ED4BF2}"/>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60" name="Rectangle 24">
            <a:extLst>
              <a:ext uri="{FF2B5EF4-FFF2-40B4-BE49-F238E27FC236}">
                <a16:creationId xmlns:a16="http://schemas.microsoft.com/office/drawing/2014/main" id="{CC30787F-8D18-314E-C616-AEEF398B89FE}"/>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61" name="Rectangle 25">
            <a:extLst>
              <a:ext uri="{FF2B5EF4-FFF2-40B4-BE49-F238E27FC236}">
                <a16:creationId xmlns:a16="http://schemas.microsoft.com/office/drawing/2014/main" id="{8B586985-4E3B-F332-B14F-343FB0714B4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62" name="Rectangle 26">
            <a:extLst>
              <a:ext uri="{FF2B5EF4-FFF2-40B4-BE49-F238E27FC236}">
                <a16:creationId xmlns:a16="http://schemas.microsoft.com/office/drawing/2014/main" id="{D680B413-C6CD-E96D-50BB-F9FACF934E9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863" name="Rectangle 27">
            <a:extLst>
              <a:ext uri="{FF2B5EF4-FFF2-40B4-BE49-F238E27FC236}">
                <a16:creationId xmlns:a16="http://schemas.microsoft.com/office/drawing/2014/main" id="{4330BBA5-FA76-8731-65D4-0CABC6F4EFC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214</xdr:row>
      <xdr:rowOff>0</xdr:rowOff>
    </xdr:from>
    <xdr:to>
      <xdr:col>10</xdr:col>
      <xdr:colOff>0</xdr:colOff>
      <xdr:row>216</xdr:row>
      <xdr:rowOff>0</xdr:rowOff>
    </xdr:to>
    <xdr:grpSp>
      <xdr:nvGrpSpPr>
        <xdr:cNvPr id="13760" name="グループ化 3">
          <a:extLst>
            <a:ext uri="{FF2B5EF4-FFF2-40B4-BE49-F238E27FC236}">
              <a16:creationId xmlns:a16="http://schemas.microsoft.com/office/drawing/2014/main" id="{8C293620-A4EA-4ECC-8AD1-E93B79100008}"/>
            </a:ext>
          </a:extLst>
        </xdr:cNvPr>
        <xdr:cNvGrpSpPr>
          <a:grpSpLocks/>
        </xdr:cNvGrpSpPr>
      </xdr:nvGrpSpPr>
      <xdr:grpSpPr bwMode="auto">
        <a:xfrm>
          <a:off x="6152029" y="48622324"/>
          <a:ext cx="862853" cy="403411"/>
          <a:chOff x="6029325" y="1019175"/>
          <a:chExt cx="857250" cy="409575"/>
        </a:xfrm>
      </xdr:grpSpPr>
      <xdr:sp macro="" textlink="">
        <xdr:nvSpPr>
          <xdr:cNvPr id="13761" name="Rectangle 28">
            <a:extLst>
              <a:ext uri="{FF2B5EF4-FFF2-40B4-BE49-F238E27FC236}">
                <a16:creationId xmlns:a16="http://schemas.microsoft.com/office/drawing/2014/main" id="{3E5FFE75-E74B-5961-DACA-6E38FD55DD2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62" name="Rectangle 29">
            <a:extLst>
              <a:ext uri="{FF2B5EF4-FFF2-40B4-BE49-F238E27FC236}">
                <a16:creationId xmlns:a16="http://schemas.microsoft.com/office/drawing/2014/main" id="{1D295F2B-54C7-0D1C-7AA6-2DD752DA78A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63" name="Rectangle 29">
            <a:extLst>
              <a:ext uri="{FF2B5EF4-FFF2-40B4-BE49-F238E27FC236}">
                <a16:creationId xmlns:a16="http://schemas.microsoft.com/office/drawing/2014/main" id="{278835EE-B82F-8228-71A1-54E00FE474D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214</xdr:row>
      <xdr:rowOff>0</xdr:rowOff>
    </xdr:from>
    <xdr:to>
      <xdr:col>8</xdr:col>
      <xdr:colOff>0</xdr:colOff>
      <xdr:row>216</xdr:row>
      <xdr:rowOff>0</xdr:rowOff>
    </xdr:to>
    <xdr:grpSp>
      <xdr:nvGrpSpPr>
        <xdr:cNvPr id="13764" name="グループ化 4">
          <a:extLst>
            <a:ext uri="{FF2B5EF4-FFF2-40B4-BE49-F238E27FC236}">
              <a16:creationId xmlns:a16="http://schemas.microsoft.com/office/drawing/2014/main" id="{5BA444B1-C6EA-4FE1-A937-205612DD3C5D}"/>
            </a:ext>
          </a:extLst>
        </xdr:cNvPr>
        <xdr:cNvGrpSpPr>
          <a:grpSpLocks/>
        </xdr:cNvGrpSpPr>
      </xdr:nvGrpSpPr>
      <xdr:grpSpPr bwMode="auto">
        <a:xfrm>
          <a:off x="4101353" y="48622324"/>
          <a:ext cx="1367118" cy="403411"/>
          <a:chOff x="3981450" y="1019175"/>
          <a:chExt cx="1428750" cy="409575"/>
        </a:xfrm>
      </xdr:grpSpPr>
      <xdr:sp macro="" textlink="">
        <xdr:nvSpPr>
          <xdr:cNvPr id="13765" name="Rectangle 23">
            <a:extLst>
              <a:ext uri="{FF2B5EF4-FFF2-40B4-BE49-F238E27FC236}">
                <a16:creationId xmlns:a16="http://schemas.microsoft.com/office/drawing/2014/main" id="{ABFD5C9F-0CDE-C814-E81C-083D35E7308E}"/>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66" name="Rectangle 24">
            <a:extLst>
              <a:ext uri="{FF2B5EF4-FFF2-40B4-BE49-F238E27FC236}">
                <a16:creationId xmlns:a16="http://schemas.microsoft.com/office/drawing/2014/main" id="{5D47FDC0-42B0-B994-29EB-82C3083CAB64}"/>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67" name="Rectangle 25">
            <a:extLst>
              <a:ext uri="{FF2B5EF4-FFF2-40B4-BE49-F238E27FC236}">
                <a16:creationId xmlns:a16="http://schemas.microsoft.com/office/drawing/2014/main" id="{0985DF3F-7658-6F64-63D8-D1C9B21DCF93}"/>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68" name="Rectangle 26">
            <a:extLst>
              <a:ext uri="{FF2B5EF4-FFF2-40B4-BE49-F238E27FC236}">
                <a16:creationId xmlns:a16="http://schemas.microsoft.com/office/drawing/2014/main" id="{825F356B-A8E7-7A65-5278-DB829F4B2AE2}"/>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69" name="Rectangle 27">
            <a:extLst>
              <a:ext uri="{FF2B5EF4-FFF2-40B4-BE49-F238E27FC236}">
                <a16:creationId xmlns:a16="http://schemas.microsoft.com/office/drawing/2014/main" id="{EEF71D7A-83AA-C8FB-5560-92662040B8A9}"/>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214</xdr:row>
      <xdr:rowOff>0</xdr:rowOff>
    </xdr:from>
    <xdr:to>
      <xdr:col>10</xdr:col>
      <xdr:colOff>0</xdr:colOff>
      <xdr:row>216</xdr:row>
      <xdr:rowOff>0</xdr:rowOff>
    </xdr:to>
    <xdr:grpSp>
      <xdr:nvGrpSpPr>
        <xdr:cNvPr id="13770" name="グループ化 3">
          <a:extLst>
            <a:ext uri="{FF2B5EF4-FFF2-40B4-BE49-F238E27FC236}">
              <a16:creationId xmlns:a16="http://schemas.microsoft.com/office/drawing/2014/main" id="{88575448-1F15-449A-91D2-1AF7843F2C2E}"/>
            </a:ext>
          </a:extLst>
        </xdr:cNvPr>
        <xdr:cNvGrpSpPr>
          <a:grpSpLocks/>
        </xdr:cNvGrpSpPr>
      </xdr:nvGrpSpPr>
      <xdr:grpSpPr bwMode="auto">
        <a:xfrm>
          <a:off x="6152029" y="48622324"/>
          <a:ext cx="862853" cy="403411"/>
          <a:chOff x="6029325" y="1019175"/>
          <a:chExt cx="857250" cy="409575"/>
        </a:xfrm>
      </xdr:grpSpPr>
      <xdr:sp macro="" textlink="">
        <xdr:nvSpPr>
          <xdr:cNvPr id="13771" name="Rectangle 28">
            <a:extLst>
              <a:ext uri="{FF2B5EF4-FFF2-40B4-BE49-F238E27FC236}">
                <a16:creationId xmlns:a16="http://schemas.microsoft.com/office/drawing/2014/main" id="{AD05AF46-58BD-E926-38E0-14B1F15A7D4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72" name="Rectangle 29">
            <a:extLst>
              <a:ext uri="{FF2B5EF4-FFF2-40B4-BE49-F238E27FC236}">
                <a16:creationId xmlns:a16="http://schemas.microsoft.com/office/drawing/2014/main" id="{0B432B63-C8BD-DBE8-96D0-C5C6B74CEFA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73" name="Rectangle 29">
            <a:extLst>
              <a:ext uri="{FF2B5EF4-FFF2-40B4-BE49-F238E27FC236}">
                <a16:creationId xmlns:a16="http://schemas.microsoft.com/office/drawing/2014/main" id="{636D1FB4-0585-381A-6998-B9EAEDF08FD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244</xdr:row>
      <xdr:rowOff>0</xdr:rowOff>
    </xdr:from>
    <xdr:to>
      <xdr:col>8</xdr:col>
      <xdr:colOff>0</xdr:colOff>
      <xdr:row>246</xdr:row>
      <xdr:rowOff>0</xdr:rowOff>
    </xdr:to>
    <xdr:grpSp>
      <xdr:nvGrpSpPr>
        <xdr:cNvPr id="13774" name="グループ化 4">
          <a:extLst>
            <a:ext uri="{FF2B5EF4-FFF2-40B4-BE49-F238E27FC236}">
              <a16:creationId xmlns:a16="http://schemas.microsoft.com/office/drawing/2014/main" id="{676F1E53-BFFA-42AE-B711-F6EC1695053E}"/>
            </a:ext>
          </a:extLst>
        </xdr:cNvPr>
        <xdr:cNvGrpSpPr>
          <a:grpSpLocks/>
        </xdr:cNvGrpSpPr>
      </xdr:nvGrpSpPr>
      <xdr:grpSpPr bwMode="auto">
        <a:xfrm>
          <a:off x="4101353" y="55401882"/>
          <a:ext cx="1367118" cy="403412"/>
          <a:chOff x="3981450" y="1019175"/>
          <a:chExt cx="1428750" cy="409575"/>
        </a:xfrm>
      </xdr:grpSpPr>
      <xdr:sp macro="" textlink="">
        <xdr:nvSpPr>
          <xdr:cNvPr id="13775" name="Rectangle 23">
            <a:extLst>
              <a:ext uri="{FF2B5EF4-FFF2-40B4-BE49-F238E27FC236}">
                <a16:creationId xmlns:a16="http://schemas.microsoft.com/office/drawing/2014/main" id="{26097244-B248-2A83-8499-9F8A3BFCE79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76" name="Rectangle 24">
            <a:extLst>
              <a:ext uri="{FF2B5EF4-FFF2-40B4-BE49-F238E27FC236}">
                <a16:creationId xmlns:a16="http://schemas.microsoft.com/office/drawing/2014/main" id="{2D077C44-2AF9-1530-94F1-E38C228F11DD}"/>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77" name="Rectangle 25">
            <a:extLst>
              <a:ext uri="{FF2B5EF4-FFF2-40B4-BE49-F238E27FC236}">
                <a16:creationId xmlns:a16="http://schemas.microsoft.com/office/drawing/2014/main" id="{9A5D150C-F774-C1FB-ECC3-C7B61BE7F1DC}"/>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78" name="Rectangle 26">
            <a:extLst>
              <a:ext uri="{FF2B5EF4-FFF2-40B4-BE49-F238E27FC236}">
                <a16:creationId xmlns:a16="http://schemas.microsoft.com/office/drawing/2014/main" id="{492520DF-528D-61BD-F112-05119487862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79" name="Rectangle 27">
            <a:extLst>
              <a:ext uri="{FF2B5EF4-FFF2-40B4-BE49-F238E27FC236}">
                <a16:creationId xmlns:a16="http://schemas.microsoft.com/office/drawing/2014/main" id="{2BA48A81-88BA-B68D-E182-68B84F490B7B}"/>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3780" name="グループ化 3">
          <a:extLst>
            <a:ext uri="{FF2B5EF4-FFF2-40B4-BE49-F238E27FC236}">
              <a16:creationId xmlns:a16="http://schemas.microsoft.com/office/drawing/2014/main" id="{83C1D99B-7CD1-4DAE-8A60-4AEA8916EBD3}"/>
            </a:ext>
          </a:extLst>
        </xdr:cNvPr>
        <xdr:cNvGrpSpPr>
          <a:grpSpLocks/>
        </xdr:cNvGrpSpPr>
      </xdr:nvGrpSpPr>
      <xdr:grpSpPr bwMode="auto">
        <a:xfrm>
          <a:off x="6152029" y="55401882"/>
          <a:ext cx="862853" cy="403412"/>
          <a:chOff x="6029325" y="1019175"/>
          <a:chExt cx="857250" cy="409575"/>
        </a:xfrm>
      </xdr:grpSpPr>
      <xdr:sp macro="" textlink="">
        <xdr:nvSpPr>
          <xdr:cNvPr id="13781" name="Rectangle 28">
            <a:extLst>
              <a:ext uri="{FF2B5EF4-FFF2-40B4-BE49-F238E27FC236}">
                <a16:creationId xmlns:a16="http://schemas.microsoft.com/office/drawing/2014/main" id="{F111CCCE-40F5-799D-AF35-41DF0EEE9EA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82" name="Rectangle 29">
            <a:extLst>
              <a:ext uri="{FF2B5EF4-FFF2-40B4-BE49-F238E27FC236}">
                <a16:creationId xmlns:a16="http://schemas.microsoft.com/office/drawing/2014/main" id="{2471C243-1F87-C5CB-B8D4-9ADB78F022F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83" name="Rectangle 29">
            <a:extLst>
              <a:ext uri="{FF2B5EF4-FFF2-40B4-BE49-F238E27FC236}">
                <a16:creationId xmlns:a16="http://schemas.microsoft.com/office/drawing/2014/main" id="{BB86166E-E5F5-483A-DA0E-2814CE517E5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244</xdr:row>
      <xdr:rowOff>0</xdr:rowOff>
    </xdr:from>
    <xdr:to>
      <xdr:col>8</xdr:col>
      <xdr:colOff>0</xdr:colOff>
      <xdr:row>246</xdr:row>
      <xdr:rowOff>0</xdr:rowOff>
    </xdr:to>
    <xdr:grpSp>
      <xdr:nvGrpSpPr>
        <xdr:cNvPr id="13784" name="グループ化 4">
          <a:extLst>
            <a:ext uri="{FF2B5EF4-FFF2-40B4-BE49-F238E27FC236}">
              <a16:creationId xmlns:a16="http://schemas.microsoft.com/office/drawing/2014/main" id="{C28A9FDE-E215-4A70-9455-05BC6D929E69}"/>
            </a:ext>
          </a:extLst>
        </xdr:cNvPr>
        <xdr:cNvGrpSpPr>
          <a:grpSpLocks/>
        </xdr:cNvGrpSpPr>
      </xdr:nvGrpSpPr>
      <xdr:grpSpPr bwMode="auto">
        <a:xfrm>
          <a:off x="4101353" y="55401882"/>
          <a:ext cx="1367118" cy="403412"/>
          <a:chOff x="3981450" y="1019175"/>
          <a:chExt cx="1428750" cy="409575"/>
        </a:xfrm>
      </xdr:grpSpPr>
      <xdr:sp macro="" textlink="">
        <xdr:nvSpPr>
          <xdr:cNvPr id="13785" name="Rectangle 23">
            <a:extLst>
              <a:ext uri="{FF2B5EF4-FFF2-40B4-BE49-F238E27FC236}">
                <a16:creationId xmlns:a16="http://schemas.microsoft.com/office/drawing/2014/main" id="{CF76EDE9-B731-DA16-2130-FBB813F471D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86" name="Rectangle 24">
            <a:extLst>
              <a:ext uri="{FF2B5EF4-FFF2-40B4-BE49-F238E27FC236}">
                <a16:creationId xmlns:a16="http://schemas.microsoft.com/office/drawing/2014/main" id="{6A3115FA-A2B1-A3D1-075A-85A3067AEB0C}"/>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87" name="Rectangle 25">
            <a:extLst>
              <a:ext uri="{FF2B5EF4-FFF2-40B4-BE49-F238E27FC236}">
                <a16:creationId xmlns:a16="http://schemas.microsoft.com/office/drawing/2014/main" id="{A295856C-78E7-62E6-C78E-4F52A5AC8C82}"/>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88" name="Rectangle 26">
            <a:extLst>
              <a:ext uri="{FF2B5EF4-FFF2-40B4-BE49-F238E27FC236}">
                <a16:creationId xmlns:a16="http://schemas.microsoft.com/office/drawing/2014/main" id="{0D1BFE72-22AD-4F51-6C11-A75310A0FD0D}"/>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89" name="Rectangle 27">
            <a:extLst>
              <a:ext uri="{FF2B5EF4-FFF2-40B4-BE49-F238E27FC236}">
                <a16:creationId xmlns:a16="http://schemas.microsoft.com/office/drawing/2014/main" id="{D0AB5059-F0AC-710C-9E0B-77A0E16E37AB}"/>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3790" name="グループ化 3">
          <a:extLst>
            <a:ext uri="{FF2B5EF4-FFF2-40B4-BE49-F238E27FC236}">
              <a16:creationId xmlns:a16="http://schemas.microsoft.com/office/drawing/2014/main" id="{A373B90B-9F93-40B9-BCCA-5E5D2F24DC8F}"/>
            </a:ext>
          </a:extLst>
        </xdr:cNvPr>
        <xdr:cNvGrpSpPr>
          <a:grpSpLocks/>
        </xdr:cNvGrpSpPr>
      </xdr:nvGrpSpPr>
      <xdr:grpSpPr bwMode="auto">
        <a:xfrm>
          <a:off x="6152029" y="55401882"/>
          <a:ext cx="862853" cy="403412"/>
          <a:chOff x="6029325" y="1019175"/>
          <a:chExt cx="857250" cy="409575"/>
        </a:xfrm>
      </xdr:grpSpPr>
      <xdr:sp macro="" textlink="">
        <xdr:nvSpPr>
          <xdr:cNvPr id="13791" name="Rectangle 28">
            <a:extLst>
              <a:ext uri="{FF2B5EF4-FFF2-40B4-BE49-F238E27FC236}">
                <a16:creationId xmlns:a16="http://schemas.microsoft.com/office/drawing/2014/main" id="{AA7FEF92-32C3-0DD1-98A6-BDC0033BA9B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92" name="Rectangle 29">
            <a:extLst>
              <a:ext uri="{FF2B5EF4-FFF2-40B4-BE49-F238E27FC236}">
                <a16:creationId xmlns:a16="http://schemas.microsoft.com/office/drawing/2014/main" id="{8520C928-7171-8C5A-69B3-F4FA0D8F1891}"/>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93" name="Rectangle 29">
            <a:extLst>
              <a:ext uri="{FF2B5EF4-FFF2-40B4-BE49-F238E27FC236}">
                <a16:creationId xmlns:a16="http://schemas.microsoft.com/office/drawing/2014/main" id="{FDF34E75-33ED-2654-03DC-8310D02073F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244</xdr:row>
      <xdr:rowOff>0</xdr:rowOff>
    </xdr:from>
    <xdr:to>
      <xdr:col>8</xdr:col>
      <xdr:colOff>0</xdr:colOff>
      <xdr:row>246</xdr:row>
      <xdr:rowOff>0</xdr:rowOff>
    </xdr:to>
    <xdr:grpSp>
      <xdr:nvGrpSpPr>
        <xdr:cNvPr id="13794" name="グループ化 4">
          <a:extLst>
            <a:ext uri="{FF2B5EF4-FFF2-40B4-BE49-F238E27FC236}">
              <a16:creationId xmlns:a16="http://schemas.microsoft.com/office/drawing/2014/main" id="{88AB2857-2A1B-4C57-BB8C-37FE4A92B1BD}"/>
            </a:ext>
          </a:extLst>
        </xdr:cNvPr>
        <xdr:cNvGrpSpPr>
          <a:grpSpLocks/>
        </xdr:cNvGrpSpPr>
      </xdr:nvGrpSpPr>
      <xdr:grpSpPr bwMode="auto">
        <a:xfrm>
          <a:off x="4101353" y="55401882"/>
          <a:ext cx="1367118" cy="403412"/>
          <a:chOff x="3981450" y="1019175"/>
          <a:chExt cx="1428750" cy="409575"/>
        </a:xfrm>
      </xdr:grpSpPr>
      <xdr:sp macro="" textlink="">
        <xdr:nvSpPr>
          <xdr:cNvPr id="13795" name="Rectangle 23">
            <a:extLst>
              <a:ext uri="{FF2B5EF4-FFF2-40B4-BE49-F238E27FC236}">
                <a16:creationId xmlns:a16="http://schemas.microsoft.com/office/drawing/2014/main" id="{835A14A2-E288-E203-FFC5-A51B76F0F2C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96" name="Rectangle 24">
            <a:extLst>
              <a:ext uri="{FF2B5EF4-FFF2-40B4-BE49-F238E27FC236}">
                <a16:creationId xmlns:a16="http://schemas.microsoft.com/office/drawing/2014/main" id="{2CBEEFD0-58AC-BCB0-2E6B-2DA4F402536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97" name="Rectangle 25">
            <a:extLst>
              <a:ext uri="{FF2B5EF4-FFF2-40B4-BE49-F238E27FC236}">
                <a16:creationId xmlns:a16="http://schemas.microsoft.com/office/drawing/2014/main" id="{46F32B3A-29F9-C392-42E8-62B8FE2F1CAF}"/>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98" name="Rectangle 26">
            <a:extLst>
              <a:ext uri="{FF2B5EF4-FFF2-40B4-BE49-F238E27FC236}">
                <a16:creationId xmlns:a16="http://schemas.microsoft.com/office/drawing/2014/main" id="{7E255D57-94F7-66FC-50E8-D2AB9731990E}"/>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799" name="Rectangle 27">
            <a:extLst>
              <a:ext uri="{FF2B5EF4-FFF2-40B4-BE49-F238E27FC236}">
                <a16:creationId xmlns:a16="http://schemas.microsoft.com/office/drawing/2014/main" id="{768AB552-C9F7-0F6C-C580-761E39E0A8D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3800" name="グループ化 3">
          <a:extLst>
            <a:ext uri="{FF2B5EF4-FFF2-40B4-BE49-F238E27FC236}">
              <a16:creationId xmlns:a16="http://schemas.microsoft.com/office/drawing/2014/main" id="{E099D205-4E24-4F91-A423-1D6E3A36FBB1}"/>
            </a:ext>
          </a:extLst>
        </xdr:cNvPr>
        <xdr:cNvGrpSpPr>
          <a:grpSpLocks/>
        </xdr:cNvGrpSpPr>
      </xdr:nvGrpSpPr>
      <xdr:grpSpPr bwMode="auto">
        <a:xfrm>
          <a:off x="6152029" y="55401882"/>
          <a:ext cx="862853" cy="403412"/>
          <a:chOff x="6029325" y="1019175"/>
          <a:chExt cx="857250" cy="409575"/>
        </a:xfrm>
      </xdr:grpSpPr>
      <xdr:sp macro="" textlink="">
        <xdr:nvSpPr>
          <xdr:cNvPr id="13801" name="Rectangle 28">
            <a:extLst>
              <a:ext uri="{FF2B5EF4-FFF2-40B4-BE49-F238E27FC236}">
                <a16:creationId xmlns:a16="http://schemas.microsoft.com/office/drawing/2014/main" id="{A199EC7C-4403-3100-A3CE-006A0B85D762}"/>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02" name="Rectangle 29">
            <a:extLst>
              <a:ext uri="{FF2B5EF4-FFF2-40B4-BE49-F238E27FC236}">
                <a16:creationId xmlns:a16="http://schemas.microsoft.com/office/drawing/2014/main" id="{554649E9-06A0-13E1-4D8E-DC26E52F049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03" name="Rectangle 29">
            <a:extLst>
              <a:ext uri="{FF2B5EF4-FFF2-40B4-BE49-F238E27FC236}">
                <a16:creationId xmlns:a16="http://schemas.microsoft.com/office/drawing/2014/main" id="{8F52E5FC-2B56-1460-FCA9-703B6BA5106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8</xdr:col>
      <xdr:colOff>0</xdr:colOff>
      <xdr:row>276</xdr:row>
      <xdr:rowOff>0</xdr:rowOff>
    </xdr:to>
    <xdr:grpSp>
      <xdr:nvGrpSpPr>
        <xdr:cNvPr id="13804" name="グループ化 4">
          <a:extLst>
            <a:ext uri="{FF2B5EF4-FFF2-40B4-BE49-F238E27FC236}">
              <a16:creationId xmlns:a16="http://schemas.microsoft.com/office/drawing/2014/main" id="{C27AD7FF-FA2E-4E23-967D-1E0D5DA419A1}"/>
            </a:ext>
          </a:extLst>
        </xdr:cNvPr>
        <xdr:cNvGrpSpPr>
          <a:grpSpLocks/>
        </xdr:cNvGrpSpPr>
      </xdr:nvGrpSpPr>
      <xdr:grpSpPr bwMode="auto">
        <a:xfrm>
          <a:off x="4101353" y="62192647"/>
          <a:ext cx="1367118" cy="403412"/>
          <a:chOff x="3981450" y="1019175"/>
          <a:chExt cx="1428750" cy="409575"/>
        </a:xfrm>
      </xdr:grpSpPr>
      <xdr:sp macro="" textlink="">
        <xdr:nvSpPr>
          <xdr:cNvPr id="13805" name="Rectangle 23">
            <a:extLst>
              <a:ext uri="{FF2B5EF4-FFF2-40B4-BE49-F238E27FC236}">
                <a16:creationId xmlns:a16="http://schemas.microsoft.com/office/drawing/2014/main" id="{1E2E1A8D-17AA-280C-A304-938487FB4063}"/>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06" name="Rectangle 24">
            <a:extLst>
              <a:ext uri="{FF2B5EF4-FFF2-40B4-BE49-F238E27FC236}">
                <a16:creationId xmlns:a16="http://schemas.microsoft.com/office/drawing/2014/main" id="{A6BD6B2B-5121-750B-8A96-865E9972924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07" name="Rectangle 25">
            <a:extLst>
              <a:ext uri="{FF2B5EF4-FFF2-40B4-BE49-F238E27FC236}">
                <a16:creationId xmlns:a16="http://schemas.microsoft.com/office/drawing/2014/main" id="{BA15F46B-F7CF-CC02-814D-EA37DA13DF69}"/>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08" name="Rectangle 26">
            <a:extLst>
              <a:ext uri="{FF2B5EF4-FFF2-40B4-BE49-F238E27FC236}">
                <a16:creationId xmlns:a16="http://schemas.microsoft.com/office/drawing/2014/main" id="{37EC3821-D29C-0BD8-B39C-806D0BF6AC02}"/>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09" name="Rectangle 27">
            <a:extLst>
              <a:ext uri="{FF2B5EF4-FFF2-40B4-BE49-F238E27FC236}">
                <a16:creationId xmlns:a16="http://schemas.microsoft.com/office/drawing/2014/main" id="{5F42552D-D822-C261-3C8B-688F6E6BDDA7}"/>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3810" name="グループ化 3">
          <a:extLst>
            <a:ext uri="{FF2B5EF4-FFF2-40B4-BE49-F238E27FC236}">
              <a16:creationId xmlns:a16="http://schemas.microsoft.com/office/drawing/2014/main" id="{D02523D1-A870-430D-8604-A5B38F357137}"/>
            </a:ext>
          </a:extLst>
        </xdr:cNvPr>
        <xdr:cNvGrpSpPr>
          <a:grpSpLocks/>
        </xdr:cNvGrpSpPr>
      </xdr:nvGrpSpPr>
      <xdr:grpSpPr bwMode="auto">
        <a:xfrm>
          <a:off x="6152029" y="62192647"/>
          <a:ext cx="862853" cy="403412"/>
          <a:chOff x="6029325" y="1019175"/>
          <a:chExt cx="857250" cy="409575"/>
        </a:xfrm>
      </xdr:grpSpPr>
      <xdr:sp macro="" textlink="">
        <xdr:nvSpPr>
          <xdr:cNvPr id="13811" name="Rectangle 28">
            <a:extLst>
              <a:ext uri="{FF2B5EF4-FFF2-40B4-BE49-F238E27FC236}">
                <a16:creationId xmlns:a16="http://schemas.microsoft.com/office/drawing/2014/main" id="{4D09EEDD-ECBB-A539-1E22-9CFEB7EAC3F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12" name="Rectangle 29">
            <a:extLst>
              <a:ext uri="{FF2B5EF4-FFF2-40B4-BE49-F238E27FC236}">
                <a16:creationId xmlns:a16="http://schemas.microsoft.com/office/drawing/2014/main" id="{17D288F3-F2C3-B9F9-2D51-B1F154D1C34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13" name="Rectangle 29">
            <a:extLst>
              <a:ext uri="{FF2B5EF4-FFF2-40B4-BE49-F238E27FC236}">
                <a16:creationId xmlns:a16="http://schemas.microsoft.com/office/drawing/2014/main" id="{187CB87B-B278-CA4D-1B3B-ACF207562D5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8</xdr:col>
      <xdr:colOff>0</xdr:colOff>
      <xdr:row>276</xdr:row>
      <xdr:rowOff>0</xdr:rowOff>
    </xdr:to>
    <xdr:grpSp>
      <xdr:nvGrpSpPr>
        <xdr:cNvPr id="13814" name="グループ化 4">
          <a:extLst>
            <a:ext uri="{FF2B5EF4-FFF2-40B4-BE49-F238E27FC236}">
              <a16:creationId xmlns:a16="http://schemas.microsoft.com/office/drawing/2014/main" id="{80F34B4B-FC24-476D-9C86-60DEDE64AC5F}"/>
            </a:ext>
          </a:extLst>
        </xdr:cNvPr>
        <xdr:cNvGrpSpPr>
          <a:grpSpLocks/>
        </xdr:cNvGrpSpPr>
      </xdr:nvGrpSpPr>
      <xdr:grpSpPr bwMode="auto">
        <a:xfrm>
          <a:off x="4101353" y="62192647"/>
          <a:ext cx="1367118" cy="403412"/>
          <a:chOff x="3981450" y="1019175"/>
          <a:chExt cx="1428750" cy="409575"/>
        </a:xfrm>
      </xdr:grpSpPr>
      <xdr:sp macro="" textlink="">
        <xdr:nvSpPr>
          <xdr:cNvPr id="13815" name="Rectangle 23">
            <a:extLst>
              <a:ext uri="{FF2B5EF4-FFF2-40B4-BE49-F238E27FC236}">
                <a16:creationId xmlns:a16="http://schemas.microsoft.com/office/drawing/2014/main" id="{9FC0BED0-8AB1-26A9-4DC8-0A30ED6DC94C}"/>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16" name="Rectangle 24">
            <a:extLst>
              <a:ext uri="{FF2B5EF4-FFF2-40B4-BE49-F238E27FC236}">
                <a16:creationId xmlns:a16="http://schemas.microsoft.com/office/drawing/2014/main" id="{C9D72C9B-C282-1582-A194-48B82C92F40C}"/>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17" name="Rectangle 25">
            <a:extLst>
              <a:ext uri="{FF2B5EF4-FFF2-40B4-BE49-F238E27FC236}">
                <a16:creationId xmlns:a16="http://schemas.microsoft.com/office/drawing/2014/main" id="{ACD03B43-2EF2-0775-F723-F5C65F029BAB}"/>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18" name="Rectangle 26">
            <a:extLst>
              <a:ext uri="{FF2B5EF4-FFF2-40B4-BE49-F238E27FC236}">
                <a16:creationId xmlns:a16="http://schemas.microsoft.com/office/drawing/2014/main" id="{2421C6A9-FB8F-8644-1BF9-A524E4EA1DB8}"/>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19" name="Rectangle 27">
            <a:extLst>
              <a:ext uri="{FF2B5EF4-FFF2-40B4-BE49-F238E27FC236}">
                <a16:creationId xmlns:a16="http://schemas.microsoft.com/office/drawing/2014/main" id="{1F99F5D3-5F24-C6B3-38EB-BAB050E92125}"/>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3820" name="グループ化 3">
          <a:extLst>
            <a:ext uri="{FF2B5EF4-FFF2-40B4-BE49-F238E27FC236}">
              <a16:creationId xmlns:a16="http://schemas.microsoft.com/office/drawing/2014/main" id="{D1090011-86D5-4DC9-82F0-38DC6EFE9C80}"/>
            </a:ext>
          </a:extLst>
        </xdr:cNvPr>
        <xdr:cNvGrpSpPr>
          <a:grpSpLocks/>
        </xdr:cNvGrpSpPr>
      </xdr:nvGrpSpPr>
      <xdr:grpSpPr bwMode="auto">
        <a:xfrm>
          <a:off x="6152029" y="62192647"/>
          <a:ext cx="862853" cy="403412"/>
          <a:chOff x="6029325" y="1019175"/>
          <a:chExt cx="857250" cy="409575"/>
        </a:xfrm>
      </xdr:grpSpPr>
      <xdr:sp macro="" textlink="">
        <xdr:nvSpPr>
          <xdr:cNvPr id="13821" name="Rectangle 28">
            <a:extLst>
              <a:ext uri="{FF2B5EF4-FFF2-40B4-BE49-F238E27FC236}">
                <a16:creationId xmlns:a16="http://schemas.microsoft.com/office/drawing/2014/main" id="{E718A70B-E37C-9AF7-85DF-BFFD4ECF6BC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22" name="Rectangle 29">
            <a:extLst>
              <a:ext uri="{FF2B5EF4-FFF2-40B4-BE49-F238E27FC236}">
                <a16:creationId xmlns:a16="http://schemas.microsoft.com/office/drawing/2014/main" id="{4A00D04A-E371-CF6C-6067-ED1C1B5AC88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23" name="Rectangle 29">
            <a:extLst>
              <a:ext uri="{FF2B5EF4-FFF2-40B4-BE49-F238E27FC236}">
                <a16:creationId xmlns:a16="http://schemas.microsoft.com/office/drawing/2014/main" id="{1DEB848B-2CA0-48AD-AA6F-18E9A332998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8</xdr:col>
      <xdr:colOff>0</xdr:colOff>
      <xdr:row>276</xdr:row>
      <xdr:rowOff>0</xdr:rowOff>
    </xdr:to>
    <xdr:grpSp>
      <xdr:nvGrpSpPr>
        <xdr:cNvPr id="13824" name="グループ化 4">
          <a:extLst>
            <a:ext uri="{FF2B5EF4-FFF2-40B4-BE49-F238E27FC236}">
              <a16:creationId xmlns:a16="http://schemas.microsoft.com/office/drawing/2014/main" id="{2DB5F50B-57BE-4D08-A1CE-96DFD5C8BB0A}"/>
            </a:ext>
          </a:extLst>
        </xdr:cNvPr>
        <xdr:cNvGrpSpPr>
          <a:grpSpLocks/>
        </xdr:cNvGrpSpPr>
      </xdr:nvGrpSpPr>
      <xdr:grpSpPr bwMode="auto">
        <a:xfrm>
          <a:off x="4101353" y="62192647"/>
          <a:ext cx="1367118" cy="403412"/>
          <a:chOff x="3981450" y="1019175"/>
          <a:chExt cx="1428750" cy="409575"/>
        </a:xfrm>
      </xdr:grpSpPr>
      <xdr:sp macro="" textlink="">
        <xdr:nvSpPr>
          <xdr:cNvPr id="13825" name="Rectangle 23">
            <a:extLst>
              <a:ext uri="{FF2B5EF4-FFF2-40B4-BE49-F238E27FC236}">
                <a16:creationId xmlns:a16="http://schemas.microsoft.com/office/drawing/2014/main" id="{CC8A3DFD-7F44-3F35-A5D8-EEC3A3F230B8}"/>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26" name="Rectangle 24">
            <a:extLst>
              <a:ext uri="{FF2B5EF4-FFF2-40B4-BE49-F238E27FC236}">
                <a16:creationId xmlns:a16="http://schemas.microsoft.com/office/drawing/2014/main" id="{BFCE220F-E098-D2F6-C73F-1CC8167275DB}"/>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27" name="Rectangle 25">
            <a:extLst>
              <a:ext uri="{FF2B5EF4-FFF2-40B4-BE49-F238E27FC236}">
                <a16:creationId xmlns:a16="http://schemas.microsoft.com/office/drawing/2014/main" id="{9C58687C-9698-0075-17A6-38A3B9D45EAB}"/>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28" name="Rectangle 26">
            <a:extLst>
              <a:ext uri="{FF2B5EF4-FFF2-40B4-BE49-F238E27FC236}">
                <a16:creationId xmlns:a16="http://schemas.microsoft.com/office/drawing/2014/main" id="{D44950CC-61F2-B68D-0BBE-4A908892CB3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29" name="Rectangle 27">
            <a:extLst>
              <a:ext uri="{FF2B5EF4-FFF2-40B4-BE49-F238E27FC236}">
                <a16:creationId xmlns:a16="http://schemas.microsoft.com/office/drawing/2014/main" id="{4DAE6323-E7E9-3486-F3A4-178E1B120416}"/>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3830" name="グループ化 3">
          <a:extLst>
            <a:ext uri="{FF2B5EF4-FFF2-40B4-BE49-F238E27FC236}">
              <a16:creationId xmlns:a16="http://schemas.microsoft.com/office/drawing/2014/main" id="{BE87DB53-6530-4D8C-A2F1-E9CCBF67770C}"/>
            </a:ext>
          </a:extLst>
        </xdr:cNvPr>
        <xdr:cNvGrpSpPr>
          <a:grpSpLocks/>
        </xdr:cNvGrpSpPr>
      </xdr:nvGrpSpPr>
      <xdr:grpSpPr bwMode="auto">
        <a:xfrm>
          <a:off x="6152029" y="62192647"/>
          <a:ext cx="862853" cy="403412"/>
          <a:chOff x="6029325" y="1019175"/>
          <a:chExt cx="857250" cy="409575"/>
        </a:xfrm>
      </xdr:grpSpPr>
      <xdr:sp macro="" textlink="">
        <xdr:nvSpPr>
          <xdr:cNvPr id="13831" name="Rectangle 28">
            <a:extLst>
              <a:ext uri="{FF2B5EF4-FFF2-40B4-BE49-F238E27FC236}">
                <a16:creationId xmlns:a16="http://schemas.microsoft.com/office/drawing/2014/main" id="{6D625CF4-6117-FD6C-2F75-2864B5CF633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32" name="Rectangle 29">
            <a:extLst>
              <a:ext uri="{FF2B5EF4-FFF2-40B4-BE49-F238E27FC236}">
                <a16:creationId xmlns:a16="http://schemas.microsoft.com/office/drawing/2014/main" id="{F767D52C-1425-A01A-8C40-2CE4F4DC70A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33" name="Rectangle 29">
            <a:extLst>
              <a:ext uri="{FF2B5EF4-FFF2-40B4-BE49-F238E27FC236}">
                <a16:creationId xmlns:a16="http://schemas.microsoft.com/office/drawing/2014/main" id="{64252D68-E365-4E5D-63A1-56C0973B5D2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8</xdr:col>
      <xdr:colOff>0</xdr:colOff>
      <xdr:row>276</xdr:row>
      <xdr:rowOff>0</xdr:rowOff>
    </xdr:to>
    <xdr:grpSp>
      <xdr:nvGrpSpPr>
        <xdr:cNvPr id="13834" name="グループ化 4">
          <a:extLst>
            <a:ext uri="{FF2B5EF4-FFF2-40B4-BE49-F238E27FC236}">
              <a16:creationId xmlns:a16="http://schemas.microsoft.com/office/drawing/2014/main" id="{997C3454-5101-4B5C-AE24-9DE19068C10A}"/>
            </a:ext>
          </a:extLst>
        </xdr:cNvPr>
        <xdr:cNvGrpSpPr>
          <a:grpSpLocks/>
        </xdr:cNvGrpSpPr>
      </xdr:nvGrpSpPr>
      <xdr:grpSpPr bwMode="auto">
        <a:xfrm>
          <a:off x="4101353" y="62192647"/>
          <a:ext cx="1367118" cy="403412"/>
          <a:chOff x="3981450" y="1019175"/>
          <a:chExt cx="1428750" cy="409575"/>
        </a:xfrm>
      </xdr:grpSpPr>
      <xdr:sp macro="" textlink="">
        <xdr:nvSpPr>
          <xdr:cNvPr id="13835" name="Rectangle 23">
            <a:extLst>
              <a:ext uri="{FF2B5EF4-FFF2-40B4-BE49-F238E27FC236}">
                <a16:creationId xmlns:a16="http://schemas.microsoft.com/office/drawing/2014/main" id="{BEC7CFDF-4AA4-BA78-1FDA-F4D66C9A3A34}"/>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36" name="Rectangle 24">
            <a:extLst>
              <a:ext uri="{FF2B5EF4-FFF2-40B4-BE49-F238E27FC236}">
                <a16:creationId xmlns:a16="http://schemas.microsoft.com/office/drawing/2014/main" id="{3327FA14-4884-45BF-50EA-9C6F5EF2568A}"/>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37" name="Rectangle 25">
            <a:extLst>
              <a:ext uri="{FF2B5EF4-FFF2-40B4-BE49-F238E27FC236}">
                <a16:creationId xmlns:a16="http://schemas.microsoft.com/office/drawing/2014/main" id="{2AFE6406-AC7F-ED16-624F-C44FDC30E96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38" name="Rectangle 26">
            <a:extLst>
              <a:ext uri="{FF2B5EF4-FFF2-40B4-BE49-F238E27FC236}">
                <a16:creationId xmlns:a16="http://schemas.microsoft.com/office/drawing/2014/main" id="{E1A1517E-ED6C-9027-6E04-85C509A1DC4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39" name="Rectangle 27">
            <a:extLst>
              <a:ext uri="{FF2B5EF4-FFF2-40B4-BE49-F238E27FC236}">
                <a16:creationId xmlns:a16="http://schemas.microsoft.com/office/drawing/2014/main" id="{F0CE549D-A465-FA52-ADEC-9C509D9B7BE1}"/>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3840" name="グループ化 3">
          <a:extLst>
            <a:ext uri="{FF2B5EF4-FFF2-40B4-BE49-F238E27FC236}">
              <a16:creationId xmlns:a16="http://schemas.microsoft.com/office/drawing/2014/main" id="{B27B9D16-4141-494D-9BBE-CFB36B5A3771}"/>
            </a:ext>
          </a:extLst>
        </xdr:cNvPr>
        <xdr:cNvGrpSpPr>
          <a:grpSpLocks/>
        </xdr:cNvGrpSpPr>
      </xdr:nvGrpSpPr>
      <xdr:grpSpPr bwMode="auto">
        <a:xfrm>
          <a:off x="6152029" y="62192647"/>
          <a:ext cx="862853" cy="403412"/>
          <a:chOff x="6029325" y="1019175"/>
          <a:chExt cx="857250" cy="409575"/>
        </a:xfrm>
      </xdr:grpSpPr>
      <xdr:sp macro="" textlink="">
        <xdr:nvSpPr>
          <xdr:cNvPr id="13841" name="Rectangle 28">
            <a:extLst>
              <a:ext uri="{FF2B5EF4-FFF2-40B4-BE49-F238E27FC236}">
                <a16:creationId xmlns:a16="http://schemas.microsoft.com/office/drawing/2014/main" id="{2D706708-20D5-F99F-3786-D0FFEC1F6FE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42" name="Rectangle 29">
            <a:extLst>
              <a:ext uri="{FF2B5EF4-FFF2-40B4-BE49-F238E27FC236}">
                <a16:creationId xmlns:a16="http://schemas.microsoft.com/office/drawing/2014/main" id="{3BC58061-A696-FB8E-2597-207AF9BC29D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43" name="Rectangle 29">
            <a:extLst>
              <a:ext uri="{FF2B5EF4-FFF2-40B4-BE49-F238E27FC236}">
                <a16:creationId xmlns:a16="http://schemas.microsoft.com/office/drawing/2014/main" id="{4CD7CDB7-3788-2A77-07D8-412F790D189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3844" name="グループ化 4">
          <a:extLst>
            <a:ext uri="{FF2B5EF4-FFF2-40B4-BE49-F238E27FC236}">
              <a16:creationId xmlns:a16="http://schemas.microsoft.com/office/drawing/2014/main" id="{EF617492-1DD0-44D2-AFBF-A929C87B0737}"/>
            </a:ext>
          </a:extLst>
        </xdr:cNvPr>
        <xdr:cNvGrpSpPr>
          <a:grpSpLocks/>
        </xdr:cNvGrpSpPr>
      </xdr:nvGrpSpPr>
      <xdr:grpSpPr bwMode="auto">
        <a:xfrm>
          <a:off x="4101353" y="68983412"/>
          <a:ext cx="1367118" cy="403412"/>
          <a:chOff x="3981450" y="1019175"/>
          <a:chExt cx="1428750" cy="409575"/>
        </a:xfrm>
      </xdr:grpSpPr>
      <xdr:sp macro="" textlink="">
        <xdr:nvSpPr>
          <xdr:cNvPr id="13845" name="Rectangle 23">
            <a:extLst>
              <a:ext uri="{FF2B5EF4-FFF2-40B4-BE49-F238E27FC236}">
                <a16:creationId xmlns:a16="http://schemas.microsoft.com/office/drawing/2014/main" id="{C1314BD7-A026-5E2A-19A6-EDFB2992161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46" name="Rectangle 24">
            <a:extLst>
              <a:ext uri="{FF2B5EF4-FFF2-40B4-BE49-F238E27FC236}">
                <a16:creationId xmlns:a16="http://schemas.microsoft.com/office/drawing/2014/main" id="{3E6A147B-CB8F-DB44-D09C-0DE5180A8924}"/>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47" name="Rectangle 25">
            <a:extLst>
              <a:ext uri="{FF2B5EF4-FFF2-40B4-BE49-F238E27FC236}">
                <a16:creationId xmlns:a16="http://schemas.microsoft.com/office/drawing/2014/main" id="{37210F67-23EB-2285-2A61-94F4775B8786}"/>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48" name="Rectangle 26">
            <a:extLst>
              <a:ext uri="{FF2B5EF4-FFF2-40B4-BE49-F238E27FC236}">
                <a16:creationId xmlns:a16="http://schemas.microsoft.com/office/drawing/2014/main" id="{2197330B-3530-6C73-FC14-9E3D797CC7C1}"/>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49" name="Rectangle 27">
            <a:extLst>
              <a:ext uri="{FF2B5EF4-FFF2-40B4-BE49-F238E27FC236}">
                <a16:creationId xmlns:a16="http://schemas.microsoft.com/office/drawing/2014/main" id="{5775DFF8-BFFD-FE26-887B-EEF053B1724A}"/>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3850" name="グループ化 3">
          <a:extLst>
            <a:ext uri="{FF2B5EF4-FFF2-40B4-BE49-F238E27FC236}">
              <a16:creationId xmlns:a16="http://schemas.microsoft.com/office/drawing/2014/main" id="{73804DB1-A2CC-4BA8-B946-8036BFA9B94D}"/>
            </a:ext>
          </a:extLst>
        </xdr:cNvPr>
        <xdr:cNvGrpSpPr>
          <a:grpSpLocks/>
        </xdr:cNvGrpSpPr>
      </xdr:nvGrpSpPr>
      <xdr:grpSpPr bwMode="auto">
        <a:xfrm>
          <a:off x="6152029" y="68983412"/>
          <a:ext cx="862853" cy="403412"/>
          <a:chOff x="6029325" y="1019175"/>
          <a:chExt cx="857250" cy="409575"/>
        </a:xfrm>
      </xdr:grpSpPr>
      <xdr:sp macro="" textlink="">
        <xdr:nvSpPr>
          <xdr:cNvPr id="13851" name="Rectangle 28">
            <a:extLst>
              <a:ext uri="{FF2B5EF4-FFF2-40B4-BE49-F238E27FC236}">
                <a16:creationId xmlns:a16="http://schemas.microsoft.com/office/drawing/2014/main" id="{47C60CCD-4D36-982F-BF8D-7DD95D52C458}"/>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52" name="Rectangle 29">
            <a:extLst>
              <a:ext uri="{FF2B5EF4-FFF2-40B4-BE49-F238E27FC236}">
                <a16:creationId xmlns:a16="http://schemas.microsoft.com/office/drawing/2014/main" id="{160384A0-B107-DEC8-5EC6-5852CBA623D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53" name="Rectangle 29">
            <a:extLst>
              <a:ext uri="{FF2B5EF4-FFF2-40B4-BE49-F238E27FC236}">
                <a16:creationId xmlns:a16="http://schemas.microsoft.com/office/drawing/2014/main" id="{DA6B79AC-9006-B557-2C3F-8AB2F0CF39BD}"/>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3854" name="グループ化 4">
          <a:extLst>
            <a:ext uri="{FF2B5EF4-FFF2-40B4-BE49-F238E27FC236}">
              <a16:creationId xmlns:a16="http://schemas.microsoft.com/office/drawing/2014/main" id="{88074B80-2EA7-4530-B0FB-27E495857E83}"/>
            </a:ext>
          </a:extLst>
        </xdr:cNvPr>
        <xdr:cNvGrpSpPr>
          <a:grpSpLocks/>
        </xdr:cNvGrpSpPr>
      </xdr:nvGrpSpPr>
      <xdr:grpSpPr bwMode="auto">
        <a:xfrm>
          <a:off x="4101353" y="68983412"/>
          <a:ext cx="1367118" cy="403412"/>
          <a:chOff x="3981450" y="1019175"/>
          <a:chExt cx="1428750" cy="409575"/>
        </a:xfrm>
      </xdr:grpSpPr>
      <xdr:sp macro="" textlink="">
        <xdr:nvSpPr>
          <xdr:cNvPr id="13855" name="Rectangle 23">
            <a:extLst>
              <a:ext uri="{FF2B5EF4-FFF2-40B4-BE49-F238E27FC236}">
                <a16:creationId xmlns:a16="http://schemas.microsoft.com/office/drawing/2014/main" id="{1AF8A786-6D15-440E-C997-6CF7774361B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56" name="Rectangle 24">
            <a:extLst>
              <a:ext uri="{FF2B5EF4-FFF2-40B4-BE49-F238E27FC236}">
                <a16:creationId xmlns:a16="http://schemas.microsoft.com/office/drawing/2014/main" id="{58F359CA-6523-B5D5-15B7-9E848A7B897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57" name="Rectangle 25">
            <a:extLst>
              <a:ext uri="{FF2B5EF4-FFF2-40B4-BE49-F238E27FC236}">
                <a16:creationId xmlns:a16="http://schemas.microsoft.com/office/drawing/2014/main" id="{33A62A0B-AA84-6A71-60F9-242C8BEA9F83}"/>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58" name="Rectangle 26">
            <a:extLst>
              <a:ext uri="{FF2B5EF4-FFF2-40B4-BE49-F238E27FC236}">
                <a16:creationId xmlns:a16="http://schemas.microsoft.com/office/drawing/2014/main" id="{D3731149-6D92-451F-8B96-EDFFE4451FA2}"/>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59" name="Rectangle 27">
            <a:extLst>
              <a:ext uri="{FF2B5EF4-FFF2-40B4-BE49-F238E27FC236}">
                <a16:creationId xmlns:a16="http://schemas.microsoft.com/office/drawing/2014/main" id="{E95233C2-F26C-F76F-526A-74583E35F4A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3860" name="グループ化 3">
          <a:extLst>
            <a:ext uri="{FF2B5EF4-FFF2-40B4-BE49-F238E27FC236}">
              <a16:creationId xmlns:a16="http://schemas.microsoft.com/office/drawing/2014/main" id="{17B312CC-A0E4-46B0-B43E-A743372E6B4E}"/>
            </a:ext>
          </a:extLst>
        </xdr:cNvPr>
        <xdr:cNvGrpSpPr>
          <a:grpSpLocks/>
        </xdr:cNvGrpSpPr>
      </xdr:nvGrpSpPr>
      <xdr:grpSpPr bwMode="auto">
        <a:xfrm>
          <a:off x="6152029" y="68983412"/>
          <a:ext cx="862853" cy="403412"/>
          <a:chOff x="6029325" y="1019175"/>
          <a:chExt cx="857250" cy="409575"/>
        </a:xfrm>
      </xdr:grpSpPr>
      <xdr:sp macro="" textlink="">
        <xdr:nvSpPr>
          <xdr:cNvPr id="13861" name="Rectangle 28">
            <a:extLst>
              <a:ext uri="{FF2B5EF4-FFF2-40B4-BE49-F238E27FC236}">
                <a16:creationId xmlns:a16="http://schemas.microsoft.com/office/drawing/2014/main" id="{11EA8A36-AD0D-1425-BA6E-CFBC5751AE1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62" name="Rectangle 29">
            <a:extLst>
              <a:ext uri="{FF2B5EF4-FFF2-40B4-BE49-F238E27FC236}">
                <a16:creationId xmlns:a16="http://schemas.microsoft.com/office/drawing/2014/main" id="{7854277A-7EC4-5F81-ACDE-48C8CF64184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63" name="Rectangle 29">
            <a:extLst>
              <a:ext uri="{FF2B5EF4-FFF2-40B4-BE49-F238E27FC236}">
                <a16:creationId xmlns:a16="http://schemas.microsoft.com/office/drawing/2014/main" id="{2D7934C8-1EEC-6FF0-7B9A-61084A5527F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3864" name="グループ化 4">
          <a:extLst>
            <a:ext uri="{FF2B5EF4-FFF2-40B4-BE49-F238E27FC236}">
              <a16:creationId xmlns:a16="http://schemas.microsoft.com/office/drawing/2014/main" id="{B6666128-09CA-471C-B16C-9FC3F528408F}"/>
            </a:ext>
          </a:extLst>
        </xdr:cNvPr>
        <xdr:cNvGrpSpPr>
          <a:grpSpLocks/>
        </xdr:cNvGrpSpPr>
      </xdr:nvGrpSpPr>
      <xdr:grpSpPr bwMode="auto">
        <a:xfrm>
          <a:off x="4101353" y="68983412"/>
          <a:ext cx="1367118" cy="403412"/>
          <a:chOff x="3981450" y="1019175"/>
          <a:chExt cx="1428750" cy="409575"/>
        </a:xfrm>
      </xdr:grpSpPr>
      <xdr:sp macro="" textlink="">
        <xdr:nvSpPr>
          <xdr:cNvPr id="13865" name="Rectangle 23">
            <a:extLst>
              <a:ext uri="{FF2B5EF4-FFF2-40B4-BE49-F238E27FC236}">
                <a16:creationId xmlns:a16="http://schemas.microsoft.com/office/drawing/2014/main" id="{52E3809F-7385-1D54-C08B-11CE9149416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66" name="Rectangle 24">
            <a:extLst>
              <a:ext uri="{FF2B5EF4-FFF2-40B4-BE49-F238E27FC236}">
                <a16:creationId xmlns:a16="http://schemas.microsoft.com/office/drawing/2014/main" id="{0A96349C-6642-2F5E-A75D-DEEFAAF94CFA}"/>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67" name="Rectangle 25">
            <a:extLst>
              <a:ext uri="{FF2B5EF4-FFF2-40B4-BE49-F238E27FC236}">
                <a16:creationId xmlns:a16="http://schemas.microsoft.com/office/drawing/2014/main" id="{3BA34F56-C185-9538-A1D7-14733D0D343F}"/>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68" name="Rectangle 26">
            <a:extLst>
              <a:ext uri="{FF2B5EF4-FFF2-40B4-BE49-F238E27FC236}">
                <a16:creationId xmlns:a16="http://schemas.microsoft.com/office/drawing/2014/main" id="{5B87E403-CEAB-33E8-3C0E-672A05EDE08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69" name="Rectangle 27">
            <a:extLst>
              <a:ext uri="{FF2B5EF4-FFF2-40B4-BE49-F238E27FC236}">
                <a16:creationId xmlns:a16="http://schemas.microsoft.com/office/drawing/2014/main" id="{AB9F45EF-08C5-F33A-7427-937A1D907BE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3870" name="グループ化 3">
          <a:extLst>
            <a:ext uri="{FF2B5EF4-FFF2-40B4-BE49-F238E27FC236}">
              <a16:creationId xmlns:a16="http://schemas.microsoft.com/office/drawing/2014/main" id="{5B500F94-ABD1-459E-B4F5-08FF59D755E8}"/>
            </a:ext>
          </a:extLst>
        </xdr:cNvPr>
        <xdr:cNvGrpSpPr>
          <a:grpSpLocks/>
        </xdr:cNvGrpSpPr>
      </xdr:nvGrpSpPr>
      <xdr:grpSpPr bwMode="auto">
        <a:xfrm>
          <a:off x="6152029" y="68983412"/>
          <a:ext cx="862853" cy="403412"/>
          <a:chOff x="6029325" y="1019175"/>
          <a:chExt cx="857250" cy="409575"/>
        </a:xfrm>
      </xdr:grpSpPr>
      <xdr:sp macro="" textlink="">
        <xdr:nvSpPr>
          <xdr:cNvPr id="13871" name="Rectangle 28">
            <a:extLst>
              <a:ext uri="{FF2B5EF4-FFF2-40B4-BE49-F238E27FC236}">
                <a16:creationId xmlns:a16="http://schemas.microsoft.com/office/drawing/2014/main" id="{2B61624A-D13A-1C81-471D-2D6FF95FB18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72" name="Rectangle 29">
            <a:extLst>
              <a:ext uri="{FF2B5EF4-FFF2-40B4-BE49-F238E27FC236}">
                <a16:creationId xmlns:a16="http://schemas.microsoft.com/office/drawing/2014/main" id="{E7DA49B4-2786-4CFB-42FD-201A5E705A5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73" name="Rectangle 29">
            <a:extLst>
              <a:ext uri="{FF2B5EF4-FFF2-40B4-BE49-F238E27FC236}">
                <a16:creationId xmlns:a16="http://schemas.microsoft.com/office/drawing/2014/main" id="{0F55AE89-4326-C5D0-E283-592213401A2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3874" name="グループ化 4">
          <a:extLst>
            <a:ext uri="{FF2B5EF4-FFF2-40B4-BE49-F238E27FC236}">
              <a16:creationId xmlns:a16="http://schemas.microsoft.com/office/drawing/2014/main" id="{00DF2F53-026A-4692-A081-A8B15D072AE6}"/>
            </a:ext>
          </a:extLst>
        </xdr:cNvPr>
        <xdr:cNvGrpSpPr>
          <a:grpSpLocks/>
        </xdr:cNvGrpSpPr>
      </xdr:nvGrpSpPr>
      <xdr:grpSpPr bwMode="auto">
        <a:xfrm>
          <a:off x="4101353" y="68983412"/>
          <a:ext cx="1367118" cy="403412"/>
          <a:chOff x="3981450" y="1019175"/>
          <a:chExt cx="1428750" cy="409575"/>
        </a:xfrm>
      </xdr:grpSpPr>
      <xdr:sp macro="" textlink="">
        <xdr:nvSpPr>
          <xdr:cNvPr id="13875" name="Rectangle 23">
            <a:extLst>
              <a:ext uri="{FF2B5EF4-FFF2-40B4-BE49-F238E27FC236}">
                <a16:creationId xmlns:a16="http://schemas.microsoft.com/office/drawing/2014/main" id="{04F740E1-1175-42BD-339A-435F7BC6351D}"/>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76" name="Rectangle 24">
            <a:extLst>
              <a:ext uri="{FF2B5EF4-FFF2-40B4-BE49-F238E27FC236}">
                <a16:creationId xmlns:a16="http://schemas.microsoft.com/office/drawing/2014/main" id="{1C99FFAC-043A-A63E-2BAC-101B0C57D2F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77" name="Rectangle 25">
            <a:extLst>
              <a:ext uri="{FF2B5EF4-FFF2-40B4-BE49-F238E27FC236}">
                <a16:creationId xmlns:a16="http://schemas.microsoft.com/office/drawing/2014/main" id="{5B2EF8BD-7D61-904B-B4A9-F5F8CA53400C}"/>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78" name="Rectangle 26">
            <a:extLst>
              <a:ext uri="{FF2B5EF4-FFF2-40B4-BE49-F238E27FC236}">
                <a16:creationId xmlns:a16="http://schemas.microsoft.com/office/drawing/2014/main" id="{FB7EE1AC-015F-EBBE-FC54-08FFDAF329AD}"/>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79" name="Rectangle 27">
            <a:extLst>
              <a:ext uri="{FF2B5EF4-FFF2-40B4-BE49-F238E27FC236}">
                <a16:creationId xmlns:a16="http://schemas.microsoft.com/office/drawing/2014/main" id="{DAEC94C3-F89D-32CF-9F05-F82C551EE6F3}"/>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3880" name="グループ化 3">
          <a:extLst>
            <a:ext uri="{FF2B5EF4-FFF2-40B4-BE49-F238E27FC236}">
              <a16:creationId xmlns:a16="http://schemas.microsoft.com/office/drawing/2014/main" id="{72FABBA6-3069-4365-B504-EEE77D34693F}"/>
            </a:ext>
          </a:extLst>
        </xdr:cNvPr>
        <xdr:cNvGrpSpPr>
          <a:grpSpLocks/>
        </xdr:cNvGrpSpPr>
      </xdr:nvGrpSpPr>
      <xdr:grpSpPr bwMode="auto">
        <a:xfrm>
          <a:off x="6152029" y="68983412"/>
          <a:ext cx="862853" cy="403412"/>
          <a:chOff x="6029325" y="1019175"/>
          <a:chExt cx="857250" cy="409575"/>
        </a:xfrm>
      </xdr:grpSpPr>
      <xdr:sp macro="" textlink="">
        <xdr:nvSpPr>
          <xdr:cNvPr id="13881" name="Rectangle 28">
            <a:extLst>
              <a:ext uri="{FF2B5EF4-FFF2-40B4-BE49-F238E27FC236}">
                <a16:creationId xmlns:a16="http://schemas.microsoft.com/office/drawing/2014/main" id="{45244515-75F9-FA95-CB49-60D69FE47F6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82" name="Rectangle 29">
            <a:extLst>
              <a:ext uri="{FF2B5EF4-FFF2-40B4-BE49-F238E27FC236}">
                <a16:creationId xmlns:a16="http://schemas.microsoft.com/office/drawing/2014/main" id="{6F492157-3A29-26AF-D939-F2323B04DFF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83" name="Rectangle 29">
            <a:extLst>
              <a:ext uri="{FF2B5EF4-FFF2-40B4-BE49-F238E27FC236}">
                <a16:creationId xmlns:a16="http://schemas.microsoft.com/office/drawing/2014/main" id="{71BD7425-F364-1646-34B0-2BD3A349968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3884" name="グループ化 4">
          <a:extLst>
            <a:ext uri="{FF2B5EF4-FFF2-40B4-BE49-F238E27FC236}">
              <a16:creationId xmlns:a16="http://schemas.microsoft.com/office/drawing/2014/main" id="{8D7AF3BE-B039-4060-B1A3-615FD5A6A49D}"/>
            </a:ext>
          </a:extLst>
        </xdr:cNvPr>
        <xdr:cNvGrpSpPr>
          <a:grpSpLocks/>
        </xdr:cNvGrpSpPr>
      </xdr:nvGrpSpPr>
      <xdr:grpSpPr bwMode="auto">
        <a:xfrm>
          <a:off x="4101353" y="68983412"/>
          <a:ext cx="1367118" cy="403412"/>
          <a:chOff x="3981450" y="1019175"/>
          <a:chExt cx="1428750" cy="409575"/>
        </a:xfrm>
      </xdr:grpSpPr>
      <xdr:sp macro="" textlink="">
        <xdr:nvSpPr>
          <xdr:cNvPr id="13885" name="Rectangle 23">
            <a:extLst>
              <a:ext uri="{FF2B5EF4-FFF2-40B4-BE49-F238E27FC236}">
                <a16:creationId xmlns:a16="http://schemas.microsoft.com/office/drawing/2014/main" id="{213FCFD6-F276-9A70-0D68-372FDE361E46}"/>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86" name="Rectangle 24">
            <a:extLst>
              <a:ext uri="{FF2B5EF4-FFF2-40B4-BE49-F238E27FC236}">
                <a16:creationId xmlns:a16="http://schemas.microsoft.com/office/drawing/2014/main" id="{726098E8-12DD-93AC-EAE4-4EFC6B997FF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87" name="Rectangle 25">
            <a:extLst>
              <a:ext uri="{FF2B5EF4-FFF2-40B4-BE49-F238E27FC236}">
                <a16:creationId xmlns:a16="http://schemas.microsoft.com/office/drawing/2014/main" id="{30E6CF10-E527-F8AD-3ACD-549A2053191F}"/>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88" name="Rectangle 26">
            <a:extLst>
              <a:ext uri="{FF2B5EF4-FFF2-40B4-BE49-F238E27FC236}">
                <a16:creationId xmlns:a16="http://schemas.microsoft.com/office/drawing/2014/main" id="{806C5C73-EB0D-DCF7-A2D2-ECDE9CFBB12D}"/>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89" name="Rectangle 27">
            <a:extLst>
              <a:ext uri="{FF2B5EF4-FFF2-40B4-BE49-F238E27FC236}">
                <a16:creationId xmlns:a16="http://schemas.microsoft.com/office/drawing/2014/main" id="{720525E4-75FB-D4EA-4113-185BF8214711}"/>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3890" name="グループ化 3">
          <a:extLst>
            <a:ext uri="{FF2B5EF4-FFF2-40B4-BE49-F238E27FC236}">
              <a16:creationId xmlns:a16="http://schemas.microsoft.com/office/drawing/2014/main" id="{AF6FFD56-28F1-4C88-AF53-66E20294C4C2}"/>
            </a:ext>
          </a:extLst>
        </xdr:cNvPr>
        <xdr:cNvGrpSpPr>
          <a:grpSpLocks/>
        </xdr:cNvGrpSpPr>
      </xdr:nvGrpSpPr>
      <xdr:grpSpPr bwMode="auto">
        <a:xfrm>
          <a:off x="6152029" y="68983412"/>
          <a:ext cx="862853" cy="403412"/>
          <a:chOff x="6029325" y="1019175"/>
          <a:chExt cx="857250" cy="409575"/>
        </a:xfrm>
      </xdr:grpSpPr>
      <xdr:sp macro="" textlink="">
        <xdr:nvSpPr>
          <xdr:cNvPr id="13891" name="Rectangle 28">
            <a:extLst>
              <a:ext uri="{FF2B5EF4-FFF2-40B4-BE49-F238E27FC236}">
                <a16:creationId xmlns:a16="http://schemas.microsoft.com/office/drawing/2014/main" id="{8A44B9A3-497A-86E7-E62B-AFE349E44BB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92" name="Rectangle 29">
            <a:extLst>
              <a:ext uri="{FF2B5EF4-FFF2-40B4-BE49-F238E27FC236}">
                <a16:creationId xmlns:a16="http://schemas.microsoft.com/office/drawing/2014/main" id="{8BD0DE90-9ECC-4AA9-6846-B4969C1B098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93" name="Rectangle 29">
            <a:extLst>
              <a:ext uri="{FF2B5EF4-FFF2-40B4-BE49-F238E27FC236}">
                <a16:creationId xmlns:a16="http://schemas.microsoft.com/office/drawing/2014/main" id="{CA4BC244-6DD2-F9AC-A16F-A9434394F7B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3894" name="グループ化 4">
          <a:extLst>
            <a:ext uri="{FF2B5EF4-FFF2-40B4-BE49-F238E27FC236}">
              <a16:creationId xmlns:a16="http://schemas.microsoft.com/office/drawing/2014/main" id="{09DC15E2-6D5D-4058-84B7-5193580ED962}"/>
            </a:ext>
          </a:extLst>
        </xdr:cNvPr>
        <xdr:cNvGrpSpPr>
          <a:grpSpLocks/>
        </xdr:cNvGrpSpPr>
      </xdr:nvGrpSpPr>
      <xdr:grpSpPr bwMode="auto">
        <a:xfrm>
          <a:off x="4101353" y="75774176"/>
          <a:ext cx="1367118" cy="403412"/>
          <a:chOff x="3981450" y="1019175"/>
          <a:chExt cx="1428750" cy="409575"/>
        </a:xfrm>
      </xdr:grpSpPr>
      <xdr:sp macro="" textlink="">
        <xdr:nvSpPr>
          <xdr:cNvPr id="13895" name="Rectangle 23">
            <a:extLst>
              <a:ext uri="{FF2B5EF4-FFF2-40B4-BE49-F238E27FC236}">
                <a16:creationId xmlns:a16="http://schemas.microsoft.com/office/drawing/2014/main" id="{5BFB772D-C1BF-FE89-02CF-50679CA13CF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96" name="Rectangle 24">
            <a:extLst>
              <a:ext uri="{FF2B5EF4-FFF2-40B4-BE49-F238E27FC236}">
                <a16:creationId xmlns:a16="http://schemas.microsoft.com/office/drawing/2014/main" id="{72E2A9A1-C072-0E2F-4EAA-FBCE461C08B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97" name="Rectangle 25">
            <a:extLst>
              <a:ext uri="{FF2B5EF4-FFF2-40B4-BE49-F238E27FC236}">
                <a16:creationId xmlns:a16="http://schemas.microsoft.com/office/drawing/2014/main" id="{CE21E293-9A48-6E50-A840-304667D7649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98" name="Rectangle 26">
            <a:extLst>
              <a:ext uri="{FF2B5EF4-FFF2-40B4-BE49-F238E27FC236}">
                <a16:creationId xmlns:a16="http://schemas.microsoft.com/office/drawing/2014/main" id="{C70442D5-84E9-207A-C783-1B8F8BF95B2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899" name="Rectangle 27">
            <a:extLst>
              <a:ext uri="{FF2B5EF4-FFF2-40B4-BE49-F238E27FC236}">
                <a16:creationId xmlns:a16="http://schemas.microsoft.com/office/drawing/2014/main" id="{E03A1E84-AB25-F998-216A-6447A35716F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3900" name="グループ化 3">
          <a:extLst>
            <a:ext uri="{FF2B5EF4-FFF2-40B4-BE49-F238E27FC236}">
              <a16:creationId xmlns:a16="http://schemas.microsoft.com/office/drawing/2014/main" id="{567BBBBC-F6CB-4A2D-ADBE-AB1D5B651A48}"/>
            </a:ext>
          </a:extLst>
        </xdr:cNvPr>
        <xdr:cNvGrpSpPr>
          <a:grpSpLocks/>
        </xdr:cNvGrpSpPr>
      </xdr:nvGrpSpPr>
      <xdr:grpSpPr bwMode="auto">
        <a:xfrm>
          <a:off x="6152029" y="75774176"/>
          <a:ext cx="862853" cy="403412"/>
          <a:chOff x="6029325" y="1019175"/>
          <a:chExt cx="857250" cy="409575"/>
        </a:xfrm>
      </xdr:grpSpPr>
      <xdr:sp macro="" textlink="">
        <xdr:nvSpPr>
          <xdr:cNvPr id="13901" name="Rectangle 28">
            <a:extLst>
              <a:ext uri="{FF2B5EF4-FFF2-40B4-BE49-F238E27FC236}">
                <a16:creationId xmlns:a16="http://schemas.microsoft.com/office/drawing/2014/main" id="{B4A4E9AE-129F-9704-036F-510567AB9BB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02" name="Rectangle 29">
            <a:extLst>
              <a:ext uri="{FF2B5EF4-FFF2-40B4-BE49-F238E27FC236}">
                <a16:creationId xmlns:a16="http://schemas.microsoft.com/office/drawing/2014/main" id="{9E56C582-E1FF-6821-D7A8-42568BE00E8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03" name="Rectangle 29">
            <a:extLst>
              <a:ext uri="{FF2B5EF4-FFF2-40B4-BE49-F238E27FC236}">
                <a16:creationId xmlns:a16="http://schemas.microsoft.com/office/drawing/2014/main" id="{ABAB8B06-D8C2-0C34-FFFC-8854FAF0451C}"/>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3904" name="グループ化 4">
          <a:extLst>
            <a:ext uri="{FF2B5EF4-FFF2-40B4-BE49-F238E27FC236}">
              <a16:creationId xmlns:a16="http://schemas.microsoft.com/office/drawing/2014/main" id="{36D00109-28F0-4163-8750-8031AA2C539B}"/>
            </a:ext>
          </a:extLst>
        </xdr:cNvPr>
        <xdr:cNvGrpSpPr>
          <a:grpSpLocks/>
        </xdr:cNvGrpSpPr>
      </xdr:nvGrpSpPr>
      <xdr:grpSpPr bwMode="auto">
        <a:xfrm>
          <a:off x="4101353" y="75774176"/>
          <a:ext cx="1367118" cy="403412"/>
          <a:chOff x="3981450" y="1019175"/>
          <a:chExt cx="1428750" cy="409575"/>
        </a:xfrm>
      </xdr:grpSpPr>
      <xdr:sp macro="" textlink="">
        <xdr:nvSpPr>
          <xdr:cNvPr id="13905" name="Rectangle 23">
            <a:extLst>
              <a:ext uri="{FF2B5EF4-FFF2-40B4-BE49-F238E27FC236}">
                <a16:creationId xmlns:a16="http://schemas.microsoft.com/office/drawing/2014/main" id="{25D8C986-6BA3-645E-4DCA-B164DE433C25}"/>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06" name="Rectangle 24">
            <a:extLst>
              <a:ext uri="{FF2B5EF4-FFF2-40B4-BE49-F238E27FC236}">
                <a16:creationId xmlns:a16="http://schemas.microsoft.com/office/drawing/2014/main" id="{5F706A04-2C53-A47C-587A-08FC1DA24AC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07" name="Rectangle 25">
            <a:extLst>
              <a:ext uri="{FF2B5EF4-FFF2-40B4-BE49-F238E27FC236}">
                <a16:creationId xmlns:a16="http://schemas.microsoft.com/office/drawing/2014/main" id="{9CBB1F87-019E-348D-DEAE-257647CAA5F9}"/>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08" name="Rectangle 26">
            <a:extLst>
              <a:ext uri="{FF2B5EF4-FFF2-40B4-BE49-F238E27FC236}">
                <a16:creationId xmlns:a16="http://schemas.microsoft.com/office/drawing/2014/main" id="{8F66AA3B-9921-3295-8D81-3425D48F266B}"/>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09" name="Rectangle 27">
            <a:extLst>
              <a:ext uri="{FF2B5EF4-FFF2-40B4-BE49-F238E27FC236}">
                <a16:creationId xmlns:a16="http://schemas.microsoft.com/office/drawing/2014/main" id="{0FA9339A-CF2C-C5AF-824B-57E85586797B}"/>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3910" name="グループ化 3">
          <a:extLst>
            <a:ext uri="{FF2B5EF4-FFF2-40B4-BE49-F238E27FC236}">
              <a16:creationId xmlns:a16="http://schemas.microsoft.com/office/drawing/2014/main" id="{7FB5A64B-CEEE-47E7-99B7-0216C7293C97}"/>
            </a:ext>
          </a:extLst>
        </xdr:cNvPr>
        <xdr:cNvGrpSpPr>
          <a:grpSpLocks/>
        </xdr:cNvGrpSpPr>
      </xdr:nvGrpSpPr>
      <xdr:grpSpPr bwMode="auto">
        <a:xfrm>
          <a:off x="6152029" y="75774176"/>
          <a:ext cx="862853" cy="403412"/>
          <a:chOff x="6029325" y="1019175"/>
          <a:chExt cx="857250" cy="409575"/>
        </a:xfrm>
      </xdr:grpSpPr>
      <xdr:sp macro="" textlink="">
        <xdr:nvSpPr>
          <xdr:cNvPr id="13911" name="Rectangle 28">
            <a:extLst>
              <a:ext uri="{FF2B5EF4-FFF2-40B4-BE49-F238E27FC236}">
                <a16:creationId xmlns:a16="http://schemas.microsoft.com/office/drawing/2014/main" id="{CCF874FD-D854-910E-0EC5-FE4A891B93E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12" name="Rectangle 29">
            <a:extLst>
              <a:ext uri="{FF2B5EF4-FFF2-40B4-BE49-F238E27FC236}">
                <a16:creationId xmlns:a16="http://schemas.microsoft.com/office/drawing/2014/main" id="{918E996D-C30A-A46A-F80A-EB4806C90956}"/>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13" name="Rectangle 29">
            <a:extLst>
              <a:ext uri="{FF2B5EF4-FFF2-40B4-BE49-F238E27FC236}">
                <a16:creationId xmlns:a16="http://schemas.microsoft.com/office/drawing/2014/main" id="{4849EB91-BD37-1A3D-8E69-F69F9385649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3914" name="グループ化 4">
          <a:extLst>
            <a:ext uri="{FF2B5EF4-FFF2-40B4-BE49-F238E27FC236}">
              <a16:creationId xmlns:a16="http://schemas.microsoft.com/office/drawing/2014/main" id="{AF874187-781C-4225-84D4-1ECB0FCBCD36}"/>
            </a:ext>
          </a:extLst>
        </xdr:cNvPr>
        <xdr:cNvGrpSpPr>
          <a:grpSpLocks/>
        </xdr:cNvGrpSpPr>
      </xdr:nvGrpSpPr>
      <xdr:grpSpPr bwMode="auto">
        <a:xfrm>
          <a:off x="4101353" y="75774176"/>
          <a:ext cx="1367118" cy="403412"/>
          <a:chOff x="3981450" y="1019175"/>
          <a:chExt cx="1428750" cy="409575"/>
        </a:xfrm>
      </xdr:grpSpPr>
      <xdr:sp macro="" textlink="">
        <xdr:nvSpPr>
          <xdr:cNvPr id="13915" name="Rectangle 23">
            <a:extLst>
              <a:ext uri="{FF2B5EF4-FFF2-40B4-BE49-F238E27FC236}">
                <a16:creationId xmlns:a16="http://schemas.microsoft.com/office/drawing/2014/main" id="{D70FB500-482D-BFD0-63B8-4EC5C06A5795}"/>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16" name="Rectangle 24">
            <a:extLst>
              <a:ext uri="{FF2B5EF4-FFF2-40B4-BE49-F238E27FC236}">
                <a16:creationId xmlns:a16="http://schemas.microsoft.com/office/drawing/2014/main" id="{DF4A1521-86E7-F217-8A5E-14D3882B8B71}"/>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17" name="Rectangle 25">
            <a:extLst>
              <a:ext uri="{FF2B5EF4-FFF2-40B4-BE49-F238E27FC236}">
                <a16:creationId xmlns:a16="http://schemas.microsoft.com/office/drawing/2014/main" id="{E7CCA74E-AA81-8A83-C1D0-64F72931659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18" name="Rectangle 26">
            <a:extLst>
              <a:ext uri="{FF2B5EF4-FFF2-40B4-BE49-F238E27FC236}">
                <a16:creationId xmlns:a16="http://schemas.microsoft.com/office/drawing/2014/main" id="{00D7CF6F-BF3E-87C3-C76C-586BA76832C2}"/>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19" name="Rectangle 27">
            <a:extLst>
              <a:ext uri="{FF2B5EF4-FFF2-40B4-BE49-F238E27FC236}">
                <a16:creationId xmlns:a16="http://schemas.microsoft.com/office/drawing/2014/main" id="{E049A6F1-7B9B-2531-CECF-05F6EB12ED0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3920" name="グループ化 3">
          <a:extLst>
            <a:ext uri="{FF2B5EF4-FFF2-40B4-BE49-F238E27FC236}">
              <a16:creationId xmlns:a16="http://schemas.microsoft.com/office/drawing/2014/main" id="{653A7762-2A55-46A0-B25C-7E2651F89748}"/>
            </a:ext>
          </a:extLst>
        </xdr:cNvPr>
        <xdr:cNvGrpSpPr>
          <a:grpSpLocks/>
        </xdr:cNvGrpSpPr>
      </xdr:nvGrpSpPr>
      <xdr:grpSpPr bwMode="auto">
        <a:xfrm>
          <a:off x="6152029" y="75774176"/>
          <a:ext cx="862853" cy="403412"/>
          <a:chOff x="6029325" y="1019175"/>
          <a:chExt cx="857250" cy="409575"/>
        </a:xfrm>
      </xdr:grpSpPr>
      <xdr:sp macro="" textlink="">
        <xdr:nvSpPr>
          <xdr:cNvPr id="13921" name="Rectangle 28">
            <a:extLst>
              <a:ext uri="{FF2B5EF4-FFF2-40B4-BE49-F238E27FC236}">
                <a16:creationId xmlns:a16="http://schemas.microsoft.com/office/drawing/2014/main" id="{637D3723-9045-A4D3-1A04-E2AA748EBDA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22" name="Rectangle 29">
            <a:extLst>
              <a:ext uri="{FF2B5EF4-FFF2-40B4-BE49-F238E27FC236}">
                <a16:creationId xmlns:a16="http://schemas.microsoft.com/office/drawing/2014/main" id="{6966EB0B-01F1-0C76-DBF3-3557604C3BB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23" name="Rectangle 29">
            <a:extLst>
              <a:ext uri="{FF2B5EF4-FFF2-40B4-BE49-F238E27FC236}">
                <a16:creationId xmlns:a16="http://schemas.microsoft.com/office/drawing/2014/main" id="{97245E06-6629-4004-A539-11A73B26A96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3924" name="グループ化 4">
          <a:extLst>
            <a:ext uri="{FF2B5EF4-FFF2-40B4-BE49-F238E27FC236}">
              <a16:creationId xmlns:a16="http://schemas.microsoft.com/office/drawing/2014/main" id="{07CC26B8-D986-4E97-B5C3-CC370E54F5D2}"/>
            </a:ext>
          </a:extLst>
        </xdr:cNvPr>
        <xdr:cNvGrpSpPr>
          <a:grpSpLocks/>
        </xdr:cNvGrpSpPr>
      </xdr:nvGrpSpPr>
      <xdr:grpSpPr bwMode="auto">
        <a:xfrm>
          <a:off x="4101353" y="75774176"/>
          <a:ext cx="1367118" cy="403412"/>
          <a:chOff x="3981450" y="1019175"/>
          <a:chExt cx="1428750" cy="409575"/>
        </a:xfrm>
      </xdr:grpSpPr>
      <xdr:sp macro="" textlink="">
        <xdr:nvSpPr>
          <xdr:cNvPr id="13925" name="Rectangle 23">
            <a:extLst>
              <a:ext uri="{FF2B5EF4-FFF2-40B4-BE49-F238E27FC236}">
                <a16:creationId xmlns:a16="http://schemas.microsoft.com/office/drawing/2014/main" id="{91704EC1-A2BE-2DAD-4AB7-0B7B104C6F7C}"/>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26" name="Rectangle 24">
            <a:extLst>
              <a:ext uri="{FF2B5EF4-FFF2-40B4-BE49-F238E27FC236}">
                <a16:creationId xmlns:a16="http://schemas.microsoft.com/office/drawing/2014/main" id="{BD6222DE-F83C-2AA3-A83B-FB6627220AE9}"/>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27" name="Rectangle 25">
            <a:extLst>
              <a:ext uri="{FF2B5EF4-FFF2-40B4-BE49-F238E27FC236}">
                <a16:creationId xmlns:a16="http://schemas.microsoft.com/office/drawing/2014/main" id="{1E0E69B9-DB0B-140D-BE3B-948C882EB643}"/>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28" name="Rectangle 26">
            <a:extLst>
              <a:ext uri="{FF2B5EF4-FFF2-40B4-BE49-F238E27FC236}">
                <a16:creationId xmlns:a16="http://schemas.microsoft.com/office/drawing/2014/main" id="{3012A138-524F-E82E-056D-E29DFB1448E6}"/>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29" name="Rectangle 27">
            <a:extLst>
              <a:ext uri="{FF2B5EF4-FFF2-40B4-BE49-F238E27FC236}">
                <a16:creationId xmlns:a16="http://schemas.microsoft.com/office/drawing/2014/main" id="{4C5D7A70-46EF-CA41-4231-75D1179C7312}"/>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3930" name="グループ化 3">
          <a:extLst>
            <a:ext uri="{FF2B5EF4-FFF2-40B4-BE49-F238E27FC236}">
              <a16:creationId xmlns:a16="http://schemas.microsoft.com/office/drawing/2014/main" id="{1439A3E8-63FE-47F8-9827-9E8B88D997A7}"/>
            </a:ext>
          </a:extLst>
        </xdr:cNvPr>
        <xdr:cNvGrpSpPr>
          <a:grpSpLocks/>
        </xdr:cNvGrpSpPr>
      </xdr:nvGrpSpPr>
      <xdr:grpSpPr bwMode="auto">
        <a:xfrm>
          <a:off x="6152029" y="75774176"/>
          <a:ext cx="862853" cy="403412"/>
          <a:chOff x="6029325" y="1019175"/>
          <a:chExt cx="857250" cy="409575"/>
        </a:xfrm>
      </xdr:grpSpPr>
      <xdr:sp macro="" textlink="">
        <xdr:nvSpPr>
          <xdr:cNvPr id="13931" name="Rectangle 28">
            <a:extLst>
              <a:ext uri="{FF2B5EF4-FFF2-40B4-BE49-F238E27FC236}">
                <a16:creationId xmlns:a16="http://schemas.microsoft.com/office/drawing/2014/main" id="{555770A5-17CC-85A1-92CF-09B83CB22DC8}"/>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32" name="Rectangle 29">
            <a:extLst>
              <a:ext uri="{FF2B5EF4-FFF2-40B4-BE49-F238E27FC236}">
                <a16:creationId xmlns:a16="http://schemas.microsoft.com/office/drawing/2014/main" id="{D4E5CF16-EDC1-4BC4-F4E8-ECFABD0B69C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33" name="Rectangle 29">
            <a:extLst>
              <a:ext uri="{FF2B5EF4-FFF2-40B4-BE49-F238E27FC236}">
                <a16:creationId xmlns:a16="http://schemas.microsoft.com/office/drawing/2014/main" id="{36986EC0-1415-21D4-0EF6-D7D6DD974F5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3934" name="グループ化 4">
          <a:extLst>
            <a:ext uri="{FF2B5EF4-FFF2-40B4-BE49-F238E27FC236}">
              <a16:creationId xmlns:a16="http://schemas.microsoft.com/office/drawing/2014/main" id="{53A1B069-2596-49EC-ADF2-008DC41377BE}"/>
            </a:ext>
          </a:extLst>
        </xdr:cNvPr>
        <xdr:cNvGrpSpPr>
          <a:grpSpLocks/>
        </xdr:cNvGrpSpPr>
      </xdr:nvGrpSpPr>
      <xdr:grpSpPr bwMode="auto">
        <a:xfrm>
          <a:off x="4101353" y="75774176"/>
          <a:ext cx="1367118" cy="403412"/>
          <a:chOff x="3981450" y="1019175"/>
          <a:chExt cx="1428750" cy="409575"/>
        </a:xfrm>
      </xdr:grpSpPr>
      <xdr:sp macro="" textlink="">
        <xdr:nvSpPr>
          <xdr:cNvPr id="13935" name="Rectangle 23">
            <a:extLst>
              <a:ext uri="{FF2B5EF4-FFF2-40B4-BE49-F238E27FC236}">
                <a16:creationId xmlns:a16="http://schemas.microsoft.com/office/drawing/2014/main" id="{EB30F73E-72AC-F9BA-0850-C9302E3E6356}"/>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36" name="Rectangle 24">
            <a:extLst>
              <a:ext uri="{FF2B5EF4-FFF2-40B4-BE49-F238E27FC236}">
                <a16:creationId xmlns:a16="http://schemas.microsoft.com/office/drawing/2014/main" id="{E04BEAF6-1134-E347-604B-3D59AB905E34}"/>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37" name="Rectangle 25">
            <a:extLst>
              <a:ext uri="{FF2B5EF4-FFF2-40B4-BE49-F238E27FC236}">
                <a16:creationId xmlns:a16="http://schemas.microsoft.com/office/drawing/2014/main" id="{7C210B90-EEE6-220A-BBA3-F73BE877238E}"/>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38" name="Rectangle 26">
            <a:extLst>
              <a:ext uri="{FF2B5EF4-FFF2-40B4-BE49-F238E27FC236}">
                <a16:creationId xmlns:a16="http://schemas.microsoft.com/office/drawing/2014/main" id="{B98C3C2A-9A94-0575-66E9-EF593EE0E66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39" name="Rectangle 27">
            <a:extLst>
              <a:ext uri="{FF2B5EF4-FFF2-40B4-BE49-F238E27FC236}">
                <a16:creationId xmlns:a16="http://schemas.microsoft.com/office/drawing/2014/main" id="{370CA6D2-5695-F56E-50FB-EE3B1D6C4A56}"/>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3940" name="グループ化 3">
          <a:extLst>
            <a:ext uri="{FF2B5EF4-FFF2-40B4-BE49-F238E27FC236}">
              <a16:creationId xmlns:a16="http://schemas.microsoft.com/office/drawing/2014/main" id="{F9BB2C6A-C1CC-4FF4-860A-F55E6D3D9D9F}"/>
            </a:ext>
          </a:extLst>
        </xdr:cNvPr>
        <xdr:cNvGrpSpPr>
          <a:grpSpLocks/>
        </xdr:cNvGrpSpPr>
      </xdr:nvGrpSpPr>
      <xdr:grpSpPr bwMode="auto">
        <a:xfrm>
          <a:off x="6152029" y="75774176"/>
          <a:ext cx="862853" cy="403412"/>
          <a:chOff x="6029325" y="1019175"/>
          <a:chExt cx="857250" cy="409575"/>
        </a:xfrm>
      </xdr:grpSpPr>
      <xdr:sp macro="" textlink="">
        <xdr:nvSpPr>
          <xdr:cNvPr id="13941" name="Rectangle 28">
            <a:extLst>
              <a:ext uri="{FF2B5EF4-FFF2-40B4-BE49-F238E27FC236}">
                <a16:creationId xmlns:a16="http://schemas.microsoft.com/office/drawing/2014/main" id="{9F6D01E2-11DE-27E9-E4E2-74854A729C9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42" name="Rectangle 29">
            <a:extLst>
              <a:ext uri="{FF2B5EF4-FFF2-40B4-BE49-F238E27FC236}">
                <a16:creationId xmlns:a16="http://schemas.microsoft.com/office/drawing/2014/main" id="{1D59729B-B8CE-0F63-567F-80E3F0CD6F31}"/>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43" name="Rectangle 29">
            <a:extLst>
              <a:ext uri="{FF2B5EF4-FFF2-40B4-BE49-F238E27FC236}">
                <a16:creationId xmlns:a16="http://schemas.microsoft.com/office/drawing/2014/main" id="{C4FDDE1E-687A-62AE-EF46-3DDE84F7105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3944" name="グループ化 4">
          <a:extLst>
            <a:ext uri="{FF2B5EF4-FFF2-40B4-BE49-F238E27FC236}">
              <a16:creationId xmlns:a16="http://schemas.microsoft.com/office/drawing/2014/main" id="{C51DC7A9-358A-40FB-A572-25D5152754B3}"/>
            </a:ext>
          </a:extLst>
        </xdr:cNvPr>
        <xdr:cNvGrpSpPr>
          <a:grpSpLocks/>
        </xdr:cNvGrpSpPr>
      </xdr:nvGrpSpPr>
      <xdr:grpSpPr bwMode="auto">
        <a:xfrm>
          <a:off x="4101353" y="75774176"/>
          <a:ext cx="1367118" cy="403412"/>
          <a:chOff x="3981450" y="1019175"/>
          <a:chExt cx="1428750" cy="409575"/>
        </a:xfrm>
      </xdr:grpSpPr>
      <xdr:sp macro="" textlink="">
        <xdr:nvSpPr>
          <xdr:cNvPr id="13945" name="Rectangle 23">
            <a:extLst>
              <a:ext uri="{FF2B5EF4-FFF2-40B4-BE49-F238E27FC236}">
                <a16:creationId xmlns:a16="http://schemas.microsoft.com/office/drawing/2014/main" id="{29B36C68-BD2E-F227-EC6B-495B2388741F}"/>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46" name="Rectangle 24">
            <a:extLst>
              <a:ext uri="{FF2B5EF4-FFF2-40B4-BE49-F238E27FC236}">
                <a16:creationId xmlns:a16="http://schemas.microsoft.com/office/drawing/2014/main" id="{D8AC04E1-5EC3-29D0-A476-0105F3E83233}"/>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47" name="Rectangle 25">
            <a:extLst>
              <a:ext uri="{FF2B5EF4-FFF2-40B4-BE49-F238E27FC236}">
                <a16:creationId xmlns:a16="http://schemas.microsoft.com/office/drawing/2014/main" id="{DA6075BF-1C94-C160-D5F6-3510D339B58D}"/>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48" name="Rectangle 26">
            <a:extLst>
              <a:ext uri="{FF2B5EF4-FFF2-40B4-BE49-F238E27FC236}">
                <a16:creationId xmlns:a16="http://schemas.microsoft.com/office/drawing/2014/main" id="{265A30E7-BECC-2A92-5EF4-A5ACCA24F39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49" name="Rectangle 27">
            <a:extLst>
              <a:ext uri="{FF2B5EF4-FFF2-40B4-BE49-F238E27FC236}">
                <a16:creationId xmlns:a16="http://schemas.microsoft.com/office/drawing/2014/main" id="{9E830551-FBD5-3131-A4CB-B78E05913A18}"/>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3950" name="グループ化 3">
          <a:extLst>
            <a:ext uri="{FF2B5EF4-FFF2-40B4-BE49-F238E27FC236}">
              <a16:creationId xmlns:a16="http://schemas.microsoft.com/office/drawing/2014/main" id="{FEBAFB3B-A965-45E0-94A9-A4D26414ED61}"/>
            </a:ext>
          </a:extLst>
        </xdr:cNvPr>
        <xdr:cNvGrpSpPr>
          <a:grpSpLocks/>
        </xdr:cNvGrpSpPr>
      </xdr:nvGrpSpPr>
      <xdr:grpSpPr bwMode="auto">
        <a:xfrm>
          <a:off x="6152029" y="75774176"/>
          <a:ext cx="862853" cy="403412"/>
          <a:chOff x="6029325" y="1019175"/>
          <a:chExt cx="857250" cy="409575"/>
        </a:xfrm>
      </xdr:grpSpPr>
      <xdr:sp macro="" textlink="">
        <xdr:nvSpPr>
          <xdr:cNvPr id="13951" name="Rectangle 28">
            <a:extLst>
              <a:ext uri="{FF2B5EF4-FFF2-40B4-BE49-F238E27FC236}">
                <a16:creationId xmlns:a16="http://schemas.microsoft.com/office/drawing/2014/main" id="{DB5C9ACA-52FF-AF30-1882-744DBA70F10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52" name="Rectangle 29">
            <a:extLst>
              <a:ext uri="{FF2B5EF4-FFF2-40B4-BE49-F238E27FC236}">
                <a16:creationId xmlns:a16="http://schemas.microsoft.com/office/drawing/2014/main" id="{806E1831-A6DD-CCB2-420E-729239D1F3D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53" name="Rectangle 29">
            <a:extLst>
              <a:ext uri="{FF2B5EF4-FFF2-40B4-BE49-F238E27FC236}">
                <a16:creationId xmlns:a16="http://schemas.microsoft.com/office/drawing/2014/main" id="{6119CEA4-40E5-40C8-226D-D8E6897A47E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214</xdr:row>
      <xdr:rowOff>0</xdr:rowOff>
    </xdr:from>
    <xdr:to>
      <xdr:col>8</xdr:col>
      <xdr:colOff>0</xdr:colOff>
      <xdr:row>216</xdr:row>
      <xdr:rowOff>0</xdr:rowOff>
    </xdr:to>
    <xdr:grpSp>
      <xdr:nvGrpSpPr>
        <xdr:cNvPr id="13954" name="グループ化 4">
          <a:extLst>
            <a:ext uri="{FF2B5EF4-FFF2-40B4-BE49-F238E27FC236}">
              <a16:creationId xmlns:a16="http://schemas.microsoft.com/office/drawing/2014/main" id="{C870D994-8BB2-49F0-9438-AB05AC85F3ED}"/>
            </a:ext>
          </a:extLst>
        </xdr:cNvPr>
        <xdr:cNvGrpSpPr>
          <a:grpSpLocks/>
        </xdr:cNvGrpSpPr>
      </xdr:nvGrpSpPr>
      <xdr:grpSpPr bwMode="auto">
        <a:xfrm>
          <a:off x="4101353" y="48622324"/>
          <a:ext cx="1367118" cy="403411"/>
          <a:chOff x="3981450" y="1019175"/>
          <a:chExt cx="1428750" cy="409575"/>
        </a:xfrm>
      </xdr:grpSpPr>
      <xdr:sp macro="" textlink="">
        <xdr:nvSpPr>
          <xdr:cNvPr id="13955" name="Rectangle 23">
            <a:extLst>
              <a:ext uri="{FF2B5EF4-FFF2-40B4-BE49-F238E27FC236}">
                <a16:creationId xmlns:a16="http://schemas.microsoft.com/office/drawing/2014/main" id="{D7E561DE-832A-A03E-593B-4D78DB1D2CA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56" name="Rectangle 24">
            <a:extLst>
              <a:ext uri="{FF2B5EF4-FFF2-40B4-BE49-F238E27FC236}">
                <a16:creationId xmlns:a16="http://schemas.microsoft.com/office/drawing/2014/main" id="{680D1FB7-72F5-8A8B-F25F-89A15618A307}"/>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57" name="Rectangle 25">
            <a:extLst>
              <a:ext uri="{FF2B5EF4-FFF2-40B4-BE49-F238E27FC236}">
                <a16:creationId xmlns:a16="http://schemas.microsoft.com/office/drawing/2014/main" id="{886115DA-5EA4-D223-B7C6-814E8711B664}"/>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58" name="Rectangle 26">
            <a:extLst>
              <a:ext uri="{FF2B5EF4-FFF2-40B4-BE49-F238E27FC236}">
                <a16:creationId xmlns:a16="http://schemas.microsoft.com/office/drawing/2014/main" id="{C7E2DA72-878D-2A3D-35C7-02A4466F7231}"/>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59" name="Rectangle 27">
            <a:extLst>
              <a:ext uri="{FF2B5EF4-FFF2-40B4-BE49-F238E27FC236}">
                <a16:creationId xmlns:a16="http://schemas.microsoft.com/office/drawing/2014/main" id="{2F249D5C-55B0-505B-5430-D2E5BC66E743}"/>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214</xdr:row>
      <xdr:rowOff>0</xdr:rowOff>
    </xdr:from>
    <xdr:to>
      <xdr:col>10</xdr:col>
      <xdr:colOff>0</xdr:colOff>
      <xdr:row>216</xdr:row>
      <xdr:rowOff>0</xdr:rowOff>
    </xdr:to>
    <xdr:grpSp>
      <xdr:nvGrpSpPr>
        <xdr:cNvPr id="13960" name="グループ化 3">
          <a:extLst>
            <a:ext uri="{FF2B5EF4-FFF2-40B4-BE49-F238E27FC236}">
              <a16:creationId xmlns:a16="http://schemas.microsoft.com/office/drawing/2014/main" id="{82A9C6BB-8573-4625-902C-263250814E26}"/>
            </a:ext>
          </a:extLst>
        </xdr:cNvPr>
        <xdr:cNvGrpSpPr>
          <a:grpSpLocks/>
        </xdr:cNvGrpSpPr>
      </xdr:nvGrpSpPr>
      <xdr:grpSpPr bwMode="auto">
        <a:xfrm>
          <a:off x="6152029" y="48622324"/>
          <a:ext cx="862853" cy="403411"/>
          <a:chOff x="6029325" y="1019175"/>
          <a:chExt cx="857250" cy="409575"/>
        </a:xfrm>
      </xdr:grpSpPr>
      <xdr:sp macro="" textlink="">
        <xdr:nvSpPr>
          <xdr:cNvPr id="13961" name="Rectangle 28">
            <a:extLst>
              <a:ext uri="{FF2B5EF4-FFF2-40B4-BE49-F238E27FC236}">
                <a16:creationId xmlns:a16="http://schemas.microsoft.com/office/drawing/2014/main" id="{B618CEB1-EE9D-3FCD-19D4-DAC9A0ECD038}"/>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62" name="Rectangle 29">
            <a:extLst>
              <a:ext uri="{FF2B5EF4-FFF2-40B4-BE49-F238E27FC236}">
                <a16:creationId xmlns:a16="http://schemas.microsoft.com/office/drawing/2014/main" id="{0B847224-98F7-269B-129E-C0E233A98F0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63" name="Rectangle 29">
            <a:extLst>
              <a:ext uri="{FF2B5EF4-FFF2-40B4-BE49-F238E27FC236}">
                <a16:creationId xmlns:a16="http://schemas.microsoft.com/office/drawing/2014/main" id="{749CBD8B-AB87-7B00-7AC3-40315BA768B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214</xdr:row>
      <xdr:rowOff>0</xdr:rowOff>
    </xdr:from>
    <xdr:to>
      <xdr:col>8</xdr:col>
      <xdr:colOff>0</xdr:colOff>
      <xdr:row>216</xdr:row>
      <xdr:rowOff>0</xdr:rowOff>
    </xdr:to>
    <xdr:grpSp>
      <xdr:nvGrpSpPr>
        <xdr:cNvPr id="13964" name="グループ化 4">
          <a:extLst>
            <a:ext uri="{FF2B5EF4-FFF2-40B4-BE49-F238E27FC236}">
              <a16:creationId xmlns:a16="http://schemas.microsoft.com/office/drawing/2014/main" id="{A45A393E-1F7B-4989-A5BF-21740676DE86}"/>
            </a:ext>
          </a:extLst>
        </xdr:cNvPr>
        <xdr:cNvGrpSpPr>
          <a:grpSpLocks/>
        </xdr:cNvGrpSpPr>
      </xdr:nvGrpSpPr>
      <xdr:grpSpPr bwMode="auto">
        <a:xfrm>
          <a:off x="4101353" y="48622324"/>
          <a:ext cx="1367118" cy="403411"/>
          <a:chOff x="3981450" y="1019175"/>
          <a:chExt cx="1428750" cy="409575"/>
        </a:xfrm>
      </xdr:grpSpPr>
      <xdr:sp macro="" textlink="">
        <xdr:nvSpPr>
          <xdr:cNvPr id="13965" name="Rectangle 23">
            <a:extLst>
              <a:ext uri="{FF2B5EF4-FFF2-40B4-BE49-F238E27FC236}">
                <a16:creationId xmlns:a16="http://schemas.microsoft.com/office/drawing/2014/main" id="{6888569E-DECC-A4B4-21B1-8D351F5D686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66" name="Rectangle 24">
            <a:extLst>
              <a:ext uri="{FF2B5EF4-FFF2-40B4-BE49-F238E27FC236}">
                <a16:creationId xmlns:a16="http://schemas.microsoft.com/office/drawing/2014/main" id="{90361ABA-E534-5BCC-E09F-E86CD7188504}"/>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67" name="Rectangle 25">
            <a:extLst>
              <a:ext uri="{FF2B5EF4-FFF2-40B4-BE49-F238E27FC236}">
                <a16:creationId xmlns:a16="http://schemas.microsoft.com/office/drawing/2014/main" id="{1EA9562D-FFDF-3D52-DBF5-DF73D17A861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68" name="Rectangle 26">
            <a:extLst>
              <a:ext uri="{FF2B5EF4-FFF2-40B4-BE49-F238E27FC236}">
                <a16:creationId xmlns:a16="http://schemas.microsoft.com/office/drawing/2014/main" id="{0938E650-1F8D-11B4-69E9-BC969119B6A9}"/>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69" name="Rectangle 27">
            <a:extLst>
              <a:ext uri="{FF2B5EF4-FFF2-40B4-BE49-F238E27FC236}">
                <a16:creationId xmlns:a16="http://schemas.microsoft.com/office/drawing/2014/main" id="{66A9427C-D954-ADE1-A998-4C171137C715}"/>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214</xdr:row>
      <xdr:rowOff>0</xdr:rowOff>
    </xdr:from>
    <xdr:to>
      <xdr:col>10</xdr:col>
      <xdr:colOff>0</xdr:colOff>
      <xdr:row>216</xdr:row>
      <xdr:rowOff>0</xdr:rowOff>
    </xdr:to>
    <xdr:grpSp>
      <xdr:nvGrpSpPr>
        <xdr:cNvPr id="13970" name="グループ化 3">
          <a:extLst>
            <a:ext uri="{FF2B5EF4-FFF2-40B4-BE49-F238E27FC236}">
              <a16:creationId xmlns:a16="http://schemas.microsoft.com/office/drawing/2014/main" id="{2C056DA2-1D33-4E43-B47F-99C36E1BC224}"/>
            </a:ext>
          </a:extLst>
        </xdr:cNvPr>
        <xdr:cNvGrpSpPr>
          <a:grpSpLocks/>
        </xdr:cNvGrpSpPr>
      </xdr:nvGrpSpPr>
      <xdr:grpSpPr bwMode="auto">
        <a:xfrm>
          <a:off x="6152029" y="48622324"/>
          <a:ext cx="862853" cy="403411"/>
          <a:chOff x="6029325" y="1019175"/>
          <a:chExt cx="857250" cy="409575"/>
        </a:xfrm>
      </xdr:grpSpPr>
      <xdr:sp macro="" textlink="">
        <xdr:nvSpPr>
          <xdr:cNvPr id="13971" name="Rectangle 28">
            <a:extLst>
              <a:ext uri="{FF2B5EF4-FFF2-40B4-BE49-F238E27FC236}">
                <a16:creationId xmlns:a16="http://schemas.microsoft.com/office/drawing/2014/main" id="{503B8C42-7ED1-5F41-F2DE-36693B0956F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72" name="Rectangle 29">
            <a:extLst>
              <a:ext uri="{FF2B5EF4-FFF2-40B4-BE49-F238E27FC236}">
                <a16:creationId xmlns:a16="http://schemas.microsoft.com/office/drawing/2014/main" id="{376A31E7-4855-BB8F-4C26-601E47B4B95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73" name="Rectangle 29">
            <a:extLst>
              <a:ext uri="{FF2B5EF4-FFF2-40B4-BE49-F238E27FC236}">
                <a16:creationId xmlns:a16="http://schemas.microsoft.com/office/drawing/2014/main" id="{1CCFA364-2FA8-A265-C825-8E914AA64629}"/>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214</xdr:row>
      <xdr:rowOff>0</xdr:rowOff>
    </xdr:from>
    <xdr:to>
      <xdr:col>8</xdr:col>
      <xdr:colOff>0</xdr:colOff>
      <xdr:row>216</xdr:row>
      <xdr:rowOff>0</xdr:rowOff>
    </xdr:to>
    <xdr:grpSp>
      <xdr:nvGrpSpPr>
        <xdr:cNvPr id="13974" name="グループ化 4">
          <a:extLst>
            <a:ext uri="{FF2B5EF4-FFF2-40B4-BE49-F238E27FC236}">
              <a16:creationId xmlns:a16="http://schemas.microsoft.com/office/drawing/2014/main" id="{132AB929-48A3-484E-8098-87B40A38A9E0}"/>
            </a:ext>
          </a:extLst>
        </xdr:cNvPr>
        <xdr:cNvGrpSpPr>
          <a:grpSpLocks/>
        </xdr:cNvGrpSpPr>
      </xdr:nvGrpSpPr>
      <xdr:grpSpPr bwMode="auto">
        <a:xfrm>
          <a:off x="4101353" y="48622324"/>
          <a:ext cx="1367118" cy="403411"/>
          <a:chOff x="3981450" y="1019175"/>
          <a:chExt cx="1428750" cy="409575"/>
        </a:xfrm>
      </xdr:grpSpPr>
      <xdr:sp macro="" textlink="">
        <xdr:nvSpPr>
          <xdr:cNvPr id="13975" name="Rectangle 23">
            <a:extLst>
              <a:ext uri="{FF2B5EF4-FFF2-40B4-BE49-F238E27FC236}">
                <a16:creationId xmlns:a16="http://schemas.microsoft.com/office/drawing/2014/main" id="{C4D693D4-2CCF-D6F8-851C-10E88EF582A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76" name="Rectangle 24">
            <a:extLst>
              <a:ext uri="{FF2B5EF4-FFF2-40B4-BE49-F238E27FC236}">
                <a16:creationId xmlns:a16="http://schemas.microsoft.com/office/drawing/2014/main" id="{B54930D3-D972-461A-712C-C5F8AF9C190D}"/>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77" name="Rectangle 25">
            <a:extLst>
              <a:ext uri="{FF2B5EF4-FFF2-40B4-BE49-F238E27FC236}">
                <a16:creationId xmlns:a16="http://schemas.microsoft.com/office/drawing/2014/main" id="{B22FCA93-671A-B649-CA46-25FE06316A0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78" name="Rectangle 26">
            <a:extLst>
              <a:ext uri="{FF2B5EF4-FFF2-40B4-BE49-F238E27FC236}">
                <a16:creationId xmlns:a16="http://schemas.microsoft.com/office/drawing/2014/main" id="{97B2F090-8D16-518B-4205-C73289BDAB81}"/>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79" name="Rectangle 27">
            <a:extLst>
              <a:ext uri="{FF2B5EF4-FFF2-40B4-BE49-F238E27FC236}">
                <a16:creationId xmlns:a16="http://schemas.microsoft.com/office/drawing/2014/main" id="{CB5F8EE2-DDF6-9B29-097B-F90AF08FBDBB}"/>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214</xdr:row>
      <xdr:rowOff>0</xdr:rowOff>
    </xdr:from>
    <xdr:to>
      <xdr:col>10</xdr:col>
      <xdr:colOff>0</xdr:colOff>
      <xdr:row>216</xdr:row>
      <xdr:rowOff>0</xdr:rowOff>
    </xdr:to>
    <xdr:grpSp>
      <xdr:nvGrpSpPr>
        <xdr:cNvPr id="13980" name="グループ化 3">
          <a:extLst>
            <a:ext uri="{FF2B5EF4-FFF2-40B4-BE49-F238E27FC236}">
              <a16:creationId xmlns:a16="http://schemas.microsoft.com/office/drawing/2014/main" id="{589D2DEB-F115-49CB-8997-CADC22664270}"/>
            </a:ext>
          </a:extLst>
        </xdr:cNvPr>
        <xdr:cNvGrpSpPr>
          <a:grpSpLocks/>
        </xdr:cNvGrpSpPr>
      </xdr:nvGrpSpPr>
      <xdr:grpSpPr bwMode="auto">
        <a:xfrm>
          <a:off x="6152029" y="48622324"/>
          <a:ext cx="862853" cy="403411"/>
          <a:chOff x="6029325" y="1019175"/>
          <a:chExt cx="857250" cy="409575"/>
        </a:xfrm>
      </xdr:grpSpPr>
      <xdr:sp macro="" textlink="">
        <xdr:nvSpPr>
          <xdr:cNvPr id="13981" name="Rectangle 28">
            <a:extLst>
              <a:ext uri="{FF2B5EF4-FFF2-40B4-BE49-F238E27FC236}">
                <a16:creationId xmlns:a16="http://schemas.microsoft.com/office/drawing/2014/main" id="{253AC0F8-8E48-0C1D-F3CC-820402AF6EF2}"/>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82" name="Rectangle 29">
            <a:extLst>
              <a:ext uri="{FF2B5EF4-FFF2-40B4-BE49-F238E27FC236}">
                <a16:creationId xmlns:a16="http://schemas.microsoft.com/office/drawing/2014/main" id="{AAED1894-E96A-FD3E-0F8B-49556C3C5E78}"/>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83" name="Rectangle 29">
            <a:extLst>
              <a:ext uri="{FF2B5EF4-FFF2-40B4-BE49-F238E27FC236}">
                <a16:creationId xmlns:a16="http://schemas.microsoft.com/office/drawing/2014/main" id="{BFEA6861-2A81-DB05-FDD0-AA72004CE4F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244</xdr:row>
      <xdr:rowOff>0</xdr:rowOff>
    </xdr:from>
    <xdr:to>
      <xdr:col>8</xdr:col>
      <xdr:colOff>0</xdr:colOff>
      <xdr:row>246</xdr:row>
      <xdr:rowOff>0</xdr:rowOff>
    </xdr:to>
    <xdr:grpSp>
      <xdr:nvGrpSpPr>
        <xdr:cNvPr id="13984" name="グループ化 4">
          <a:extLst>
            <a:ext uri="{FF2B5EF4-FFF2-40B4-BE49-F238E27FC236}">
              <a16:creationId xmlns:a16="http://schemas.microsoft.com/office/drawing/2014/main" id="{2F4B3E57-3F6B-4FAC-9744-D078D3AE1488}"/>
            </a:ext>
          </a:extLst>
        </xdr:cNvPr>
        <xdr:cNvGrpSpPr>
          <a:grpSpLocks/>
        </xdr:cNvGrpSpPr>
      </xdr:nvGrpSpPr>
      <xdr:grpSpPr bwMode="auto">
        <a:xfrm>
          <a:off x="4101353" y="55401882"/>
          <a:ext cx="1367118" cy="403412"/>
          <a:chOff x="3981450" y="1019175"/>
          <a:chExt cx="1428750" cy="409575"/>
        </a:xfrm>
      </xdr:grpSpPr>
      <xdr:sp macro="" textlink="">
        <xdr:nvSpPr>
          <xdr:cNvPr id="13985" name="Rectangle 23">
            <a:extLst>
              <a:ext uri="{FF2B5EF4-FFF2-40B4-BE49-F238E27FC236}">
                <a16:creationId xmlns:a16="http://schemas.microsoft.com/office/drawing/2014/main" id="{8B857D71-B208-FE54-CEF3-54FB0B7ED888}"/>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86" name="Rectangle 24">
            <a:extLst>
              <a:ext uri="{FF2B5EF4-FFF2-40B4-BE49-F238E27FC236}">
                <a16:creationId xmlns:a16="http://schemas.microsoft.com/office/drawing/2014/main" id="{E8A690F9-3596-2514-BF62-3EA06A42CA4E}"/>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87" name="Rectangle 25">
            <a:extLst>
              <a:ext uri="{FF2B5EF4-FFF2-40B4-BE49-F238E27FC236}">
                <a16:creationId xmlns:a16="http://schemas.microsoft.com/office/drawing/2014/main" id="{9A2D7F6A-8721-270A-6F13-37FB95BEEDE6}"/>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88" name="Rectangle 26">
            <a:extLst>
              <a:ext uri="{FF2B5EF4-FFF2-40B4-BE49-F238E27FC236}">
                <a16:creationId xmlns:a16="http://schemas.microsoft.com/office/drawing/2014/main" id="{56210B29-B63C-A6D5-1D54-75823DAB1C72}"/>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89" name="Rectangle 27">
            <a:extLst>
              <a:ext uri="{FF2B5EF4-FFF2-40B4-BE49-F238E27FC236}">
                <a16:creationId xmlns:a16="http://schemas.microsoft.com/office/drawing/2014/main" id="{BF7F67AF-3552-95B4-C9BE-CF115A49D9F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3990" name="グループ化 3">
          <a:extLst>
            <a:ext uri="{FF2B5EF4-FFF2-40B4-BE49-F238E27FC236}">
              <a16:creationId xmlns:a16="http://schemas.microsoft.com/office/drawing/2014/main" id="{59594E77-E3CD-4D04-87D7-7C6E4FB7D0AC}"/>
            </a:ext>
          </a:extLst>
        </xdr:cNvPr>
        <xdr:cNvGrpSpPr>
          <a:grpSpLocks/>
        </xdr:cNvGrpSpPr>
      </xdr:nvGrpSpPr>
      <xdr:grpSpPr bwMode="auto">
        <a:xfrm>
          <a:off x="6152029" y="55401882"/>
          <a:ext cx="862853" cy="403412"/>
          <a:chOff x="6029325" y="1019175"/>
          <a:chExt cx="857250" cy="409575"/>
        </a:xfrm>
      </xdr:grpSpPr>
      <xdr:sp macro="" textlink="">
        <xdr:nvSpPr>
          <xdr:cNvPr id="13991" name="Rectangle 28">
            <a:extLst>
              <a:ext uri="{FF2B5EF4-FFF2-40B4-BE49-F238E27FC236}">
                <a16:creationId xmlns:a16="http://schemas.microsoft.com/office/drawing/2014/main" id="{0004945D-5D62-2A99-E837-FB2B019C49B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92" name="Rectangle 29">
            <a:extLst>
              <a:ext uri="{FF2B5EF4-FFF2-40B4-BE49-F238E27FC236}">
                <a16:creationId xmlns:a16="http://schemas.microsoft.com/office/drawing/2014/main" id="{309DFD69-F9C5-3559-BD90-3749B92C5B0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93" name="Rectangle 29">
            <a:extLst>
              <a:ext uri="{FF2B5EF4-FFF2-40B4-BE49-F238E27FC236}">
                <a16:creationId xmlns:a16="http://schemas.microsoft.com/office/drawing/2014/main" id="{961DB37B-1052-BD55-3FFF-A6B2E6A02D3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244</xdr:row>
      <xdr:rowOff>0</xdr:rowOff>
    </xdr:from>
    <xdr:to>
      <xdr:col>8</xdr:col>
      <xdr:colOff>0</xdr:colOff>
      <xdr:row>246</xdr:row>
      <xdr:rowOff>0</xdr:rowOff>
    </xdr:to>
    <xdr:grpSp>
      <xdr:nvGrpSpPr>
        <xdr:cNvPr id="13994" name="グループ化 4">
          <a:extLst>
            <a:ext uri="{FF2B5EF4-FFF2-40B4-BE49-F238E27FC236}">
              <a16:creationId xmlns:a16="http://schemas.microsoft.com/office/drawing/2014/main" id="{8733492B-916C-4732-B022-78EFE5EC67EB}"/>
            </a:ext>
          </a:extLst>
        </xdr:cNvPr>
        <xdr:cNvGrpSpPr>
          <a:grpSpLocks/>
        </xdr:cNvGrpSpPr>
      </xdr:nvGrpSpPr>
      <xdr:grpSpPr bwMode="auto">
        <a:xfrm>
          <a:off x="4101353" y="55401882"/>
          <a:ext cx="1367118" cy="403412"/>
          <a:chOff x="3981450" y="1019175"/>
          <a:chExt cx="1428750" cy="409575"/>
        </a:xfrm>
      </xdr:grpSpPr>
      <xdr:sp macro="" textlink="">
        <xdr:nvSpPr>
          <xdr:cNvPr id="13995" name="Rectangle 23">
            <a:extLst>
              <a:ext uri="{FF2B5EF4-FFF2-40B4-BE49-F238E27FC236}">
                <a16:creationId xmlns:a16="http://schemas.microsoft.com/office/drawing/2014/main" id="{10DE94C1-6C4C-E68D-4F0F-60DCC538AE12}"/>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96" name="Rectangle 24">
            <a:extLst>
              <a:ext uri="{FF2B5EF4-FFF2-40B4-BE49-F238E27FC236}">
                <a16:creationId xmlns:a16="http://schemas.microsoft.com/office/drawing/2014/main" id="{211AD7E0-3A95-9A8F-2140-F21E997ED583}"/>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97" name="Rectangle 25">
            <a:extLst>
              <a:ext uri="{FF2B5EF4-FFF2-40B4-BE49-F238E27FC236}">
                <a16:creationId xmlns:a16="http://schemas.microsoft.com/office/drawing/2014/main" id="{A03D7BA5-67A8-8CF2-0A89-D9620124144F}"/>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98" name="Rectangle 26">
            <a:extLst>
              <a:ext uri="{FF2B5EF4-FFF2-40B4-BE49-F238E27FC236}">
                <a16:creationId xmlns:a16="http://schemas.microsoft.com/office/drawing/2014/main" id="{70D40D61-D851-76A7-CDE3-F5388D341351}"/>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3999" name="Rectangle 27">
            <a:extLst>
              <a:ext uri="{FF2B5EF4-FFF2-40B4-BE49-F238E27FC236}">
                <a16:creationId xmlns:a16="http://schemas.microsoft.com/office/drawing/2014/main" id="{9CA652C1-580E-883D-0DF0-74F23FEAB6ED}"/>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4000" name="グループ化 3">
          <a:extLst>
            <a:ext uri="{FF2B5EF4-FFF2-40B4-BE49-F238E27FC236}">
              <a16:creationId xmlns:a16="http://schemas.microsoft.com/office/drawing/2014/main" id="{07121B20-544F-48A0-98ED-4E32F4D6E036}"/>
            </a:ext>
          </a:extLst>
        </xdr:cNvPr>
        <xdr:cNvGrpSpPr>
          <a:grpSpLocks/>
        </xdr:cNvGrpSpPr>
      </xdr:nvGrpSpPr>
      <xdr:grpSpPr bwMode="auto">
        <a:xfrm>
          <a:off x="6152029" y="55401882"/>
          <a:ext cx="862853" cy="403412"/>
          <a:chOff x="6029325" y="1019175"/>
          <a:chExt cx="857250" cy="409575"/>
        </a:xfrm>
      </xdr:grpSpPr>
      <xdr:sp macro="" textlink="">
        <xdr:nvSpPr>
          <xdr:cNvPr id="14001" name="Rectangle 28">
            <a:extLst>
              <a:ext uri="{FF2B5EF4-FFF2-40B4-BE49-F238E27FC236}">
                <a16:creationId xmlns:a16="http://schemas.microsoft.com/office/drawing/2014/main" id="{FFF8B584-EC55-F6CE-E656-E5D467179277}"/>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02" name="Rectangle 29">
            <a:extLst>
              <a:ext uri="{FF2B5EF4-FFF2-40B4-BE49-F238E27FC236}">
                <a16:creationId xmlns:a16="http://schemas.microsoft.com/office/drawing/2014/main" id="{84C6D53A-CB6A-E248-47A0-B87153D9819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03" name="Rectangle 29">
            <a:extLst>
              <a:ext uri="{FF2B5EF4-FFF2-40B4-BE49-F238E27FC236}">
                <a16:creationId xmlns:a16="http://schemas.microsoft.com/office/drawing/2014/main" id="{4EB7C099-3BB3-F3E6-990A-0C80D9C00C7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244</xdr:row>
      <xdr:rowOff>0</xdr:rowOff>
    </xdr:from>
    <xdr:to>
      <xdr:col>8</xdr:col>
      <xdr:colOff>0</xdr:colOff>
      <xdr:row>246</xdr:row>
      <xdr:rowOff>0</xdr:rowOff>
    </xdr:to>
    <xdr:grpSp>
      <xdr:nvGrpSpPr>
        <xdr:cNvPr id="14004" name="グループ化 4">
          <a:extLst>
            <a:ext uri="{FF2B5EF4-FFF2-40B4-BE49-F238E27FC236}">
              <a16:creationId xmlns:a16="http://schemas.microsoft.com/office/drawing/2014/main" id="{0144CE61-C032-4B6D-B40E-B46644855468}"/>
            </a:ext>
          </a:extLst>
        </xdr:cNvPr>
        <xdr:cNvGrpSpPr>
          <a:grpSpLocks/>
        </xdr:cNvGrpSpPr>
      </xdr:nvGrpSpPr>
      <xdr:grpSpPr bwMode="auto">
        <a:xfrm>
          <a:off x="4101353" y="55401882"/>
          <a:ext cx="1367118" cy="403412"/>
          <a:chOff x="3981450" y="1019175"/>
          <a:chExt cx="1428750" cy="409575"/>
        </a:xfrm>
      </xdr:grpSpPr>
      <xdr:sp macro="" textlink="">
        <xdr:nvSpPr>
          <xdr:cNvPr id="14005" name="Rectangle 23">
            <a:extLst>
              <a:ext uri="{FF2B5EF4-FFF2-40B4-BE49-F238E27FC236}">
                <a16:creationId xmlns:a16="http://schemas.microsoft.com/office/drawing/2014/main" id="{920F728A-258F-FB81-DCFE-DF60746D6903}"/>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06" name="Rectangle 24">
            <a:extLst>
              <a:ext uri="{FF2B5EF4-FFF2-40B4-BE49-F238E27FC236}">
                <a16:creationId xmlns:a16="http://schemas.microsoft.com/office/drawing/2014/main" id="{9AB2896E-5B3D-3D6A-20C7-8B77E0E3885B}"/>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07" name="Rectangle 25">
            <a:extLst>
              <a:ext uri="{FF2B5EF4-FFF2-40B4-BE49-F238E27FC236}">
                <a16:creationId xmlns:a16="http://schemas.microsoft.com/office/drawing/2014/main" id="{22AF4EC3-721A-E997-DA6C-95710DE2A6E7}"/>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08" name="Rectangle 26">
            <a:extLst>
              <a:ext uri="{FF2B5EF4-FFF2-40B4-BE49-F238E27FC236}">
                <a16:creationId xmlns:a16="http://schemas.microsoft.com/office/drawing/2014/main" id="{7E60E619-5424-D32A-3B0A-22C687C46FF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09" name="Rectangle 27">
            <a:extLst>
              <a:ext uri="{FF2B5EF4-FFF2-40B4-BE49-F238E27FC236}">
                <a16:creationId xmlns:a16="http://schemas.microsoft.com/office/drawing/2014/main" id="{979872B6-265E-56E2-F998-41191DA7606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4010" name="グループ化 3">
          <a:extLst>
            <a:ext uri="{FF2B5EF4-FFF2-40B4-BE49-F238E27FC236}">
              <a16:creationId xmlns:a16="http://schemas.microsoft.com/office/drawing/2014/main" id="{9EC65167-A0DE-46BB-AA87-7D29D2B36578}"/>
            </a:ext>
          </a:extLst>
        </xdr:cNvPr>
        <xdr:cNvGrpSpPr>
          <a:grpSpLocks/>
        </xdr:cNvGrpSpPr>
      </xdr:nvGrpSpPr>
      <xdr:grpSpPr bwMode="auto">
        <a:xfrm>
          <a:off x="6152029" y="55401882"/>
          <a:ext cx="862853" cy="403412"/>
          <a:chOff x="6029325" y="1019175"/>
          <a:chExt cx="857250" cy="409575"/>
        </a:xfrm>
      </xdr:grpSpPr>
      <xdr:sp macro="" textlink="">
        <xdr:nvSpPr>
          <xdr:cNvPr id="14011" name="Rectangle 28">
            <a:extLst>
              <a:ext uri="{FF2B5EF4-FFF2-40B4-BE49-F238E27FC236}">
                <a16:creationId xmlns:a16="http://schemas.microsoft.com/office/drawing/2014/main" id="{17450FB8-BF1C-FDB4-7967-79195839399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12" name="Rectangle 29">
            <a:extLst>
              <a:ext uri="{FF2B5EF4-FFF2-40B4-BE49-F238E27FC236}">
                <a16:creationId xmlns:a16="http://schemas.microsoft.com/office/drawing/2014/main" id="{E8572E49-F13C-824C-B022-5B077FBC9CB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13" name="Rectangle 29">
            <a:extLst>
              <a:ext uri="{FF2B5EF4-FFF2-40B4-BE49-F238E27FC236}">
                <a16:creationId xmlns:a16="http://schemas.microsoft.com/office/drawing/2014/main" id="{962624CE-2C43-8CF5-43E8-160B9931900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244</xdr:row>
      <xdr:rowOff>0</xdr:rowOff>
    </xdr:from>
    <xdr:to>
      <xdr:col>8</xdr:col>
      <xdr:colOff>0</xdr:colOff>
      <xdr:row>246</xdr:row>
      <xdr:rowOff>0</xdr:rowOff>
    </xdr:to>
    <xdr:grpSp>
      <xdr:nvGrpSpPr>
        <xdr:cNvPr id="14014" name="グループ化 4">
          <a:extLst>
            <a:ext uri="{FF2B5EF4-FFF2-40B4-BE49-F238E27FC236}">
              <a16:creationId xmlns:a16="http://schemas.microsoft.com/office/drawing/2014/main" id="{43FA1184-1A27-4E94-AFB0-AABD31D56A5C}"/>
            </a:ext>
          </a:extLst>
        </xdr:cNvPr>
        <xdr:cNvGrpSpPr>
          <a:grpSpLocks/>
        </xdr:cNvGrpSpPr>
      </xdr:nvGrpSpPr>
      <xdr:grpSpPr bwMode="auto">
        <a:xfrm>
          <a:off x="4101353" y="55401882"/>
          <a:ext cx="1367118" cy="403412"/>
          <a:chOff x="3981450" y="1019175"/>
          <a:chExt cx="1428750" cy="409575"/>
        </a:xfrm>
      </xdr:grpSpPr>
      <xdr:sp macro="" textlink="">
        <xdr:nvSpPr>
          <xdr:cNvPr id="14015" name="Rectangle 23">
            <a:extLst>
              <a:ext uri="{FF2B5EF4-FFF2-40B4-BE49-F238E27FC236}">
                <a16:creationId xmlns:a16="http://schemas.microsoft.com/office/drawing/2014/main" id="{31AAEBE9-1774-A15D-DEE5-DC79B05C7EC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16" name="Rectangle 24">
            <a:extLst>
              <a:ext uri="{FF2B5EF4-FFF2-40B4-BE49-F238E27FC236}">
                <a16:creationId xmlns:a16="http://schemas.microsoft.com/office/drawing/2014/main" id="{5A54ADAB-D8F8-AC5B-6322-A2DD22E2E01E}"/>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17" name="Rectangle 25">
            <a:extLst>
              <a:ext uri="{FF2B5EF4-FFF2-40B4-BE49-F238E27FC236}">
                <a16:creationId xmlns:a16="http://schemas.microsoft.com/office/drawing/2014/main" id="{61E378DE-3A6B-5992-4FA3-6386BA034CFD}"/>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18" name="Rectangle 26">
            <a:extLst>
              <a:ext uri="{FF2B5EF4-FFF2-40B4-BE49-F238E27FC236}">
                <a16:creationId xmlns:a16="http://schemas.microsoft.com/office/drawing/2014/main" id="{1D265DC8-AB1D-9737-2B59-6668B4A10CEB}"/>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19" name="Rectangle 27">
            <a:extLst>
              <a:ext uri="{FF2B5EF4-FFF2-40B4-BE49-F238E27FC236}">
                <a16:creationId xmlns:a16="http://schemas.microsoft.com/office/drawing/2014/main" id="{36983F09-702B-E472-E90B-D6D99DE1598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4020" name="グループ化 3">
          <a:extLst>
            <a:ext uri="{FF2B5EF4-FFF2-40B4-BE49-F238E27FC236}">
              <a16:creationId xmlns:a16="http://schemas.microsoft.com/office/drawing/2014/main" id="{0E3EA623-88AB-47A2-BBB6-A197C0D6B3CC}"/>
            </a:ext>
          </a:extLst>
        </xdr:cNvPr>
        <xdr:cNvGrpSpPr>
          <a:grpSpLocks/>
        </xdr:cNvGrpSpPr>
      </xdr:nvGrpSpPr>
      <xdr:grpSpPr bwMode="auto">
        <a:xfrm>
          <a:off x="6152029" y="55401882"/>
          <a:ext cx="862853" cy="403412"/>
          <a:chOff x="6029325" y="1019175"/>
          <a:chExt cx="857250" cy="409575"/>
        </a:xfrm>
      </xdr:grpSpPr>
      <xdr:sp macro="" textlink="">
        <xdr:nvSpPr>
          <xdr:cNvPr id="14021" name="Rectangle 28">
            <a:extLst>
              <a:ext uri="{FF2B5EF4-FFF2-40B4-BE49-F238E27FC236}">
                <a16:creationId xmlns:a16="http://schemas.microsoft.com/office/drawing/2014/main" id="{ABAA6998-F470-97D6-BAA8-FB85C14B44D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22" name="Rectangle 29">
            <a:extLst>
              <a:ext uri="{FF2B5EF4-FFF2-40B4-BE49-F238E27FC236}">
                <a16:creationId xmlns:a16="http://schemas.microsoft.com/office/drawing/2014/main" id="{771AE9CA-5325-58E2-65B3-E8772FF6FA9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23" name="Rectangle 29">
            <a:extLst>
              <a:ext uri="{FF2B5EF4-FFF2-40B4-BE49-F238E27FC236}">
                <a16:creationId xmlns:a16="http://schemas.microsoft.com/office/drawing/2014/main" id="{49D8CC60-2955-69F4-1AD0-167D5AD5B57D}"/>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244</xdr:row>
      <xdr:rowOff>0</xdr:rowOff>
    </xdr:from>
    <xdr:to>
      <xdr:col>8</xdr:col>
      <xdr:colOff>0</xdr:colOff>
      <xdr:row>246</xdr:row>
      <xdr:rowOff>0</xdr:rowOff>
    </xdr:to>
    <xdr:grpSp>
      <xdr:nvGrpSpPr>
        <xdr:cNvPr id="14024" name="グループ化 4">
          <a:extLst>
            <a:ext uri="{FF2B5EF4-FFF2-40B4-BE49-F238E27FC236}">
              <a16:creationId xmlns:a16="http://schemas.microsoft.com/office/drawing/2014/main" id="{D6209DE8-C68F-4A92-81CA-ECACBF1EBB7F}"/>
            </a:ext>
          </a:extLst>
        </xdr:cNvPr>
        <xdr:cNvGrpSpPr>
          <a:grpSpLocks/>
        </xdr:cNvGrpSpPr>
      </xdr:nvGrpSpPr>
      <xdr:grpSpPr bwMode="auto">
        <a:xfrm>
          <a:off x="4101353" y="55401882"/>
          <a:ext cx="1367118" cy="403412"/>
          <a:chOff x="3981450" y="1019175"/>
          <a:chExt cx="1428750" cy="409575"/>
        </a:xfrm>
      </xdr:grpSpPr>
      <xdr:sp macro="" textlink="">
        <xdr:nvSpPr>
          <xdr:cNvPr id="14025" name="Rectangle 23">
            <a:extLst>
              <a:ext uri="{FF2B5EF4-FFF2-40B4-BE49-F238E27FC236}">
                <a16:creationId xmlns:a16="http://schemas.microsoft.com/office/drawing/2014/main" id="{1D1C1865-53D0-B033-6D8A-56D182B3947E}"/>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26" name="Rectangle 24">
            <a:extLst>
              <a:ext uri="{FF2B5EF4-FFF2-40B4-BE49-F238E27FC236}">
                <a16:creationId xmlns:a16="http://schemas.microsoft.com/office/drawing/2014/main" id="{1AFCCB66-9BEA-CDB7-88E9-5C6060BE5DAF}"/>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27" name="Rectangle 25">
            <a:extLst>
              <a:ext uri="{FF2B5EF4-FFF2-40B4-BE49-F238E27FC236}">
                <a16:creationId xmlns:a16="http://schemas.microsoft.com/office/drawing/2014/main" id="{D057169B-E698-C771-2406-EC5118793639}"/>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28" name="Rectangle 26">
            <a:extLst>
              <a:ext uri="{FF2B5EF4-FFF2-40B4-BE49-F238E27FC236}">
                <a16:creationId xmlns:a16="http://schemas.microsoft.com/office/drawing/2014/main" id="{4BA26B7D-7D02-6ABA-F70D-60B07712AC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29" name="Rectangle 27">
            <a:extLst>
              <a:ext uri="{FF2B5EF4-FFF2-40B4-BE49-F238E27FC236}">
                <a16:creationId xmlns:a16="http://schemas.microsoft.com/office/drawing/2014/main" id="{16F500AA-CAFC-E7F0-A512-5F279D075DBB}"/>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4030" name="グループ化 3">
          <a:extLst>
            <a:ext uri="{FF2B5EF4-FFF2-40B4-BE49-F238E27FC236}">
              <a16:creationId xmlns:a16="http://schemas.microsoft.com/office/drawing/2014/main" id="{DDDC1D77-D13D-4D4E-A152-1F8854F1420F}"/>
            </a:ext>
          </a:extLst>
        </xdr:cNvPr>
        <xdr:cNvGrpSpPr>
          <a:grpSpLocks/>
        </xdr:cNvGrpSpPr>
      </xdr:nvGrpSpPr>
      <xdr:grpSpPr bwMode="auto">
        <a:xfrm>
          <a:off x="6152029" y="55401882"/>
          <a:ext cx="862853" cy="403412"/>
          <a:chOff x="6029325" y="1019175"/>
          <a:chExt cx="857250" cy="409575"/>
        </a:xfrm>
      </xdr:grpSpPr>
      <xdr:sp macro="" textlink="">
        <xdr:nvSpPr>
          <xdr:cNvPr id="14031" name="Rectangle 28">
            <a:extLst>
              <a:ext uri="{FF2B5EF4-FFF2-40B4-BE49-F238E27FC236}">
                <a16:creationId xmlns:a16="http://schemas.microsoft.com/office/drawing/2014/main" id="{AE5DB971-39AF-983A-7146-DBA5AE3660D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32" name="Rectangle 29">
            <a:extLst>
              <a:ext uri="{FF2B5EF4-FFF2-40B4-BE49-F238E27FC236}">
                <a16:creationId xmlns:a16="http://schemas.microsoft.com/office/drawing/2014/main" id="{145CFEBF-99BE-591E-1FE3-FCAB31AAD31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33" name="Rectangle 29">
            <a:extLst>
              <a:ext uri="{FF2B5EF4-FFF2-40B4-BE49-F238E27FC236}">
                <a16:creationId xmlns:a16="http://schemas.microsoft.com/office/drawing/2014/main" id="{33D933F7-8CD4-1324-8DA0-57854686590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244</xdr:row>
      <xdr:rowOff>0</xdr:rowOff>
    </xdr:from>
    <xdr:to>
      <xdr:col>8</xdr:col>
      <xdr:colOff>0</xdr:colOff>
      <xdr:row>246</xdr:row>
      <xdr:rowOff>0</xdr:rowOff>
    </xdr:to>
    <xdr:grpSp>
      <xdr:nvGrpSpPr>
        <xdr:cNvPr id="14034" name="グループ化 4">
          <a:extLst>
            <a:ext uri="{FF2B5EF4-FFF2-40B4-BE49-F238E27FC236}">
              <a16:creationId xmlns:a16="http://schemas.microsoft.com/office/drawing/2014/main" id="{B12E200D-E49C-4BB7-B32B-04A12F982003}"/>
            </a:ext>
          </a:extLst>
        </xdr:cNvPr>
        <xdr:cNvGrpSpPr>
          <a:grpSpLocks/>
        </xdr:cNvGrpSpPr>
      </xdr:nvGrpSpPr>
      <xdr:grpSpPr bwMode="auto">
        <a:xfrm>
          <a:off x="4101353" y="55401882"/>
          <a:ext cx="1367118" cy="403412"/>
          <a:chOff x="3981450" y="1019175"/>
          <a:chExt cx="1428750" cy="409575"/>
        </a:xfrm>
      </xdr:grpSpPr>
      <xdr:sp macro="" textlink="">
        <xdr:nvSpPr>
          <xdr:cNvPr id="14035" name="Rectangle 23">
            <a:extLst>
              <a:ext uri="{FF2B5EF4-FFF2-40B4-BE49-F238E27FC236}">
                <a16:creationId xmlns:a16="http://schemas.microsoft.com/office/drawing/2014/main" id="{E436952E-7EFF-133F-D109-353BFACD614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36" name="Rectangle 24">
            <a:extLst>
              <a:ext uri="{FF2B5EF4-FFF2-40B4-BE49-F238E27FC236}">
                <a16:creationId xmlns:a16="http://schemas.microsoft.com/office/drawing/2014/main" id="{0C6861CA-58B7-1925-F465-5338E5880AA2}"/>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37" name="Rectangle 25">
            <a:extLst>
              <a:ext uri="{FF2B5EF4-FFF2-40B4-BE49-F238E27FC236}">
                <a16:creationId xmlns:a16="http://schemas.microsoft.com/office/drawing/2014/main" id="{6821A7FB-371F-B0A4-2FFB-CD4239D689BD}"/>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38" name="Rectangle 26">
            <a:extLst>
              <a:ext uri="{FF2B5EF4-FFF2-40B4-BE49-F238E27FC236}">
                <a16:creationId xmlns:a16="http://schemas.microsoft.com/office/drawing/2014/main" id="{4E0BDF5E-71E6-5F6E-1105-24A206217B09}"/>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39" name="Rectangle 27">
            <a:extLst>
              <a:ext uri="{FF2B5EF4-FFF2-40B4-BE49-F238E27FC236}">
                <a16:creationId xmlns:a16="http://schemas.microsoft.com/office/drawing/2014/main" id="{37BC15A1-3890-E0A4-1187-863189DE6C4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4040" name="グループ化 3">
          <a:extLst>
            <a:ext uri="{FF2B5EF4-FFF2-40B4-BE49-F238E27FC236}">
              <a16:creationId xmlns:a16="http://schemas.microsoft.com/office/drawing/2014/main" id="{D0505F86-C74F-4518-9BD3-8D34CB5737E1}"/>
            </a:ext>
          </a:extLst>
        </xdr:cNvPr>
        <xdr:cNvGrpSpPr>
          <a:grpSpLocks/>
        </xdr:cNvGrpSpPr>
      </xdr:nvGrpSpPr>
      <xdr:grpSpPr bwMode="auto">
        <a:xfrm>
          <a:off x="6152029" y="55401882"/>
          <a:ext cx="862853" cy="403412"/>
          <a:chOff x="6029325" y="1019175"/>
          <a:chExt cx="857250" cy="409575"/>
        </a:xfrm>
      </xdr:grpSpPr>
      <xdr:sp macro="" textlink="">
        <xdr:nvSpPr>
          <xdr:cNvPr id="14041" name="Rectangle 28">
            <a:extLst>
              <a:ext uri="{FF2B5EF4-FFF2-40B4-BE49-F238E27FC236}">
                <a16:creationId xmlns:a16="http://schemas.microsoft.com/office/drawing/2014/main" id="{BDD4CB4C-651C-8F11-BED8-5DFC3FF6FBD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42" name="Rectangle 29">
            <a:extLst>
              <a:ext uri="{FF2B5EF4-FFF2-40B4-BE49-F238E27FC236}">
                <a16:creationId xmlns:a16="http://schemas.microsoft.com/office/drawing/2014/main" id="{119F3355-32AE-3928-E99D-1894654BF7A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43" name="Rectangle 29">
            <a:extLst>
              <a:ext uri="{FF2B5EF4-FFF2-40B4-BE49-F238E27FC236}">
                <a16:creationId xmlns:a16="http://schemas.microsoft.com/office/drawing/2014/main" id="{16F77273-DDA5-7D21-A6BE-B77E550A9D6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8</xdr:col>
      <xdr:colOff>0</xdr:colOff>
      <xdr:row>276</xdr:row>
      <xdr:rowOff>0</xdr:rowOff>
    </xdr:to>
    <xdr:grpSp>
      <xdr:nvGrpSpPr>
        <xdr:cNvPr id="14044" name="グループ化 4">
          <a:extLst>
            <a:ext uri="{FF2B5EF4-FFF2-40B4-BE49-F238E27FC236}">
              <a16:creationId xmlns:a16="http://schemas.microsoft.com/office/drawing/2014/main" id="{15B65CEF-3C9E-4DF9-B60E-F62E56B00956}"/>
            </a:ext>
          </a:extLst>
        </xdr:cNvPr>
        <xdr:cNvGrpSpPr>
          <a:grpSpLocks/>
        </xdr:cNvGrpSpPr>
      </xdr:nvGrpSpPr>
      <xdr:grpSpPr bwMode="auto">
        <a:xfrm>
          <a:off x="4101353" y="62192647"/>
          <a:ext cx="1367118" cy="403412"/>
          <a:chOff x="3981450" y="1019175"/>
          <a:chExt cx="1428750" cy="409575"/>
        </a:xfrm>
      </xdr:grpSpPr>
      <xdr:sp macro="" textlink="">
        <xdr:nvSpPr>
          <xdr:cNvPr id="14045" name="Rectangle 23">
            <a:extLst>
              <a:ext uri="{FF2B5EF4-FFF2-40B4-BE49-F238E27FC236}">
                <a16:creationId xmlns:a16="http://schemas.microsoft.com/office/drawing/2014/main" id="{57A543A5-607E-8275-E78D-50779AD31DA9}"/>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46" name="Rectangle 24">
            <a:extLst>
              <a:ext uri="{FF2B5EF4-FFF2-40B4-BE49-F238E27FC236}">
                <a16:creationId xmlns:a16="http://schemas.microsoft.com/office/drawing/2014/main" id="{24C70D0D-644C-430F-75FD-778542A1358D}"/>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47" name="Rectangle 25">
            <a:extLst>
              <a:ext uri="{FF2B5EF4-FFF2-40B4-BE49-F238E27FC236}">
                <a16:creationId xmlns:a16="http://schemas.microsoft.com/office/drawing/2014/main" id="{5A22A833-73B5-E25D-E9AE-D863C42ACCFA}"/>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48" name="Rectangle 26">
            <a:extLst>
              <a:ext uri="{FF2B5EF4-FFF2-40B4-BE49-F238E27FC236}">
                <a16:creationId xmlns:a16="http://schemas.microsoft.com/office/drawing/2014/main" id="{8D2FB0A4-28C8-2213-A151-C52C7FCD9DD2}"/>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49" name="Rectangle 27">
            <a:extLst>
              <a:ext uri="{FF2B5EF4-FFF2-40B4-BE49-F238E27FC236}">
                <a16:creationId xmlns:a16="http://schemas.microsoft.com/office/drawing/2014/main" id="{896F3544-919A-D168-03F5-F7480789046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4050" name="グループ化 3">
          <a:extLst>
            <a:ext uri="{FF2B5EF4-FFF2-40B4-BE49-F238E27FC236}">
              <a16:creationId xmlns:a16="http://schemas.microsoft.com/office/drawing/2014/main" id="{88C13895-A8D6-414B-9DC1-1F50F887E798}"/>
            </a:ext>
          </a:extLst>
        </xdr:cNvPr>
        <xdr:cNvGrpSpPr>
          <a:grpSpLocks/>
        </xdr:cNvGrpSpPr>
      </xdr:nvGrpSpPr>
      <xdr:grpSpPr bwMode="auto">
        <a:xfrm>
          <a:off x="6152029" y="62192647"/>
          <a:ext cx="862853" cy="403412"/>
          <a:chOff x="6029325" y="1019175"/>
          <a:chExt cx="857250" cy="409575"/>
        </a:xfrm>
      </xdr:grpSpPr>
      <xdr:sp macro="" textlink="">
        <xdr:nvSpPr>
          <xdr:cNvPr id="14051" name="Rectangle 28">
            <a:extLst>
              <a:ext uri="{FF2B5EF4-FFF2-40B4-BE49-F238E27FC236}">
                <a16:creationId xmlns:a16="http://schemas.microsoft.com/office/drawing/2014/main" id="{3A687091-43AE-0016-F094-6ED250E516C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52" name="Rectangle 29">
            <a:extLst>
              <a:ext uri="{FF2B5EF4-FFF2-40B4-BE49-F238E27FC236}">
                <a16:creationId xmlns:a16="http://schemas.microsoft.com/office/drawing/2014/main" id="{9A0FAD02-FC64-ECE4-AE15-7903348B60C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53" name="Rectangle 29">
            <a:extLst>
              <a:ext uri="{FF2B5EF4-FFF2-40B4-BE49-F238E27FC236}">
                <a16:creationId xmlns:a16="http://schemas.microsoft.com/office/drawing/2014/main" id="{A528748D-8485-BAA1-5612-AB94DEBE608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8</xdr:col>
      <xdr:colOff>0</xdr:colOff>
      <xdr:row>276</xdr:row>
      <xdr:rowOff>0</xdr:rowOff>
    </xdr:to>
    <xdr:grpSp>
      <xdr:nvGrpSpPr>
        <xdr:cNvPr id="14054" name="グループ化 4">
          <a:extLst>
            <a:ext uri="{FF2B5EF4-FFF2-40B4-BE49-F238E27FC236}">
              <a16:creationId xmlns:a16="http://schemas.microsoft.com/office/drawing/2014/main" id="{DCE7B4EC-1EA9-436B-8E4E-2DB65715505D}"/>
            </a:ext>
          </a:extLst>
        </xdr:cNvPr>
        <xdr:cNvGrpSpPr>
          <a:grpSpLocks/>
        </xdr:cNvGrpSpPr>
      </xdr:nvGrpSpPr>
      <xdr:grpSpPr bwMode="auto">
        <a:xfrm>
          <a:off x="4101353" y="62192647"/>
          <a:ext cx="1367118" cy="403412"/>
          <a:chOff x="3981450" y="1019175"/>
          <a:chExt cx="1428750" cy="409575"/>
        </a:xfrm>
      </xdr:grpSpPr>
      <xdr:sp macro="" textlink="">
        <xdr:nvSpPr>
          <xdr:cNvPr id="14055" name="Rectangle 23">
            <a:extLst>
              <a:ext uri="{FF2B5EF4-FFF2-40B4-BE49-F238E27FC236}">
                <a16:creationId xmlns:a16="http://schemas.microsoft.com/office/drawing/2014/main" id="{0A5E4393-FFAA-4609-3865-41ECCA7A86E6}"/>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56" name="Rectangle 24">
            <a:extLst>
              <a:ext uri="{FF2B5EF4-FFF2-40B4-BE49-F238E27FC236}">
                <a16:creationId xmlns:a16="http://schemas.microsoft.com/office/drawing/2014/main" id="{F6DDBF35-C9D6-E64C-D275-BAE28FCB6BE4}"/>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57" name="Rectangle 25">
            <a:extLst>
              <a:ext uri="{FF2B5EF4-FFF2-40B4-BE49-F238E27FC236}">
                <a16:creationId xmlns:a16="http://schemas.microsoft.com/office/drawing/2014/main" id="{5EC2D110-5865-3104-53ED-8CAC780A8C42}"/>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58" name="Rectangle 26">
            <a:extLst>
              <a:ext uri="{FF2B5EF4-FFF2-40B4-BE49-F238E27FC236}">
                <a16:creationId xmlns:a16="http://schemas.microsoft.com/office/drawing/2014/main" id="{80AB2962-1BB4-6A68-7E70-E16AB06F3C38}"/>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59" name="Rectangle 27">
            <a:extLst>
              <a:ext uri="{FF2B5EF4-FFF2-40B4-BE49-F238E27FC236}">
                <a16:creationId xmlns:a16="http://schemas.microsoft.com/office/drawing/2014/main" id="{E32712C4-EFCB-AE89-D79E-337385ED66B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4060" name="グループ化 3">
          <a:extLst>
            <a:ext uri="{FF2B5EF4-FFF2-40B4-BE49-F238E27FC236}">
              <a16:creationId xmlns:a16="http://schemas.microsoft.com/office/drawing/2014/main" id="{BA019DFB-7E94-4918-8246-DB2898D61299}"/>
            </a:ext>
          </a:extLst>
        </xdr:cNvPr>
        <xdr:cNvGrpSpPr>
          <a:grpSpLocks/>
        </xdr:cNvGrpSpPr>
      </xdr:nvGrpSpPr>
      <xdr:grpSpPr bwMode="auto">
        <a:xfrm>
          <a:off x="6152029" y="62192647"/>
          <a:ext cx="862853" cy="403412"/>
          <a:chOff x="6029325" y="1019175"/>
          <a:chExt cx="857250" cy="409575"/>
        </a:xfrm>
      </xdr:grpSpPr>
      <xdr:sp macro="" textlink="">
        <xdr:nvSpPr>
          <xdr:cNvPr id="14061" name="Rectangle 28">
            <a:extLst>
              <a:ext uri="{FF2B5EF4-FFF2-40B4-BE49-F238E27FC236}">
                <a16:creationId xmlns:a16="http://schemas.microsoft.com/office/drawing/2014/main" id="{A636757B-7C4B-92FB-E4B8-807957DA6B6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62" name="Rectangle 29">
            <a:extLst>
              <a:ext uri="{FF2B5EF4-FFF2-40B4-BE49-F238E27FC236}">
                <a16:creationId xmlns:a16="http://schemas.microsoft.com/office/drawing/2014/main" id="{FA6FD376-2452-2687-CAFD-BA63F3CABAA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63" name="Rectangle 29">
            <a:extLst>
              <a:ext uri="{FF2B5EF4-FFF2-40B4-BE49-F238E27FC236}">
                <a16:creationId xmlns:a16="http://schemas.microsoft.com/office/drawing/2014/main" id="{24E57A5D-FBC3-4788-55E7-51C3DCB892B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8</xdr:col>
      <xdr:colOff>0</xdr:colOff>
      <xdr:row>276</xdr:row>
      <xdr:rowOff>0</xdr:rowOff>
    </xdr:to>
    <xdr:grpSp>
      <xdr:nvGrpSpPr>
        <xdr:cNvPr id="14064" name="グループ化 4">
          <a:extLst>
            <a:ext uri="{FF2B5EF4-FFF2-40B4-BE49-F238E27FC236}">
              <a16:creationId xmlns:a16="http://schemas.microsoft.com/office/drawing/2014/main" id="{89E3E82D-C7BA-4737-B936-62BF8A43F8B1}"/>
            </a:ext>
          </a:extLst>
        </xdr:cNvPr>
        <xdr:cNvGrpSpPr>
          <a:grpSpLocks/>
        </xdr:cNvGrpSpPr>
      </xdr:nvGrpSpPr>
      <xdr:grpSpPr bwMode="auto">
        <a:xfrm>
          <a:off x="4101353" y="62192647"/>
          <a:ext cx="1367118" cy="403412"/>
          <a:chOff x="3981450" y="1019175"/>
          <a:chExt cx="1428750" cy="409575"/>
        </a:xfrm>
      </xdr:grpSpPr>
      <xdr:sp macro="" textlink="">
        <xdr:nvSpPr>
          <xdr:cNvPr id="14065" name="Rectangle 23">
            <a:extLst>
              <a:ext uri="{FF2B5EF4-FFF2-40B4-BE49-F238E27FC236}">
                <a16:creationId xmlns:a16="http://schemas.microsoft.com/office/drawing/2014/main" id="{37648260-0AEE-C4B3-9BD0-019A8C7CBB5F}"/>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66" name="Rectangle 24">
            <a:extLst>
              <a:ext uri="{FF2B5EF4-FFF2-40B4-BE49-F238E27FC236}">
                <a16:creationId xmlns:a16="http://schemas.microsoft.com/office/drawing/2014/main" id="{021BBFE2-4B41-71EE-906D-4A44CA4CA4D4}"/>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67" name="Rectangle 25">
            <a:extLst>
              <a:ext uri="{FF2B5EF4-FFF2-40B4-BE49-F238E27FC236}">
                <a16:creationId xmlns:a16="http://schemas.microsoft.com/office/drawing/2014/main" id="{FB2C7820-E1AA-9580-A0E7-C46F2C6365B9}"/>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68" name="Rectangle 26">
            <a:extLst>
              <a:ext uri="{FF2B5EF4-FFF2-40B4-BE49-F238E27FC236}">
                <a16:creationId xmlns:a16="http://schemas.microsoft.com/office/drawing/2014/main" id="{F088A7A6-1745-ED04-07E0-B500A6844B72}"/>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69" name="Rectangle 27">
            <a:extLst>
              <a:ext uri="{FF2B5EF4-FFF2-40B4-BE49-F238E27FC236}">
                <a16:creationId xmlns:a16="http://schemas.microsoft.com/office/drawing/2014/main" id="{B2FA5F14-FE72-50D3-3125-50E93D8FAC06}"/>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4070" name="グループ化 3">
          <a:extLst>
            <a:ext uri="{FF2B5EF4-FFF2-40B4-BE49-F238E27FC236}">
              <a16:creationId xmlns:a16="http://schemas.microsoft.com/office/drawing/2014/main" id="{301558CD-D852-4A22-A8AA-71DFA3B3C918}"/>
            </a:ext>
          </a:extLst>
        </xdr:cNvPr>
        <xdr:cNvGrpSpPr>
          <a:grpSpLocks/>
        </xdr:cNvGrpSpPr>
      </xdr:nvGrpSpPr>
      <xdr:grpSpPr bwMode="auto">
        <a:xfrm>
          <a:off x="6152029" y="62192647"/>
          <a:ext cx="862853" cy="403412"/>
          <a:chOff x="6029325" y="1019175"/>
          <a:chExt cx="857250" cy="409575"/>
        </a:xfrm>
      </xdr:grpSpPr>
      <xdr:sp macro="" textlink="">
        <xdr:nvSpPr>
          <xdr:cNvPr id="14071" name="Rectangle 28">
            <a:extLst>
              <a:ext uri="{FF2B5EF4-FFF2-40B4-BE49-F238E27FC236}">
                <a16:creationId xmlns:a16="http://schemas.microsoft.com/office/drawing/2014/main" id="{B4632E49-41F8-E337-5A15-8CD0CBC46B3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72" name="Rectangle 29">
            <a:extLst>
              <a:ext uri="{FF2B5EF4-FFF2-40B4-BE49-F238E27FC236}">
                <a16:creationId xmlns:a16="http://schemas.microsoft.com/office/drawing/2014/main" id="{15FDFB50-2810-9E5E-7D37-7209B0B2EAD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73" name="Rectangle 29">
            <a:extLst>
              <a:ext uri="{FF2B5EF4-FFF2-40B4-BE49-F238E27FC236}">
                <a16:creationId xmlns:a16="http://schemas.microsoft.com/office/drawing/2014/main" id="{0415DCB7-0A32-C33E-2197-025150056DC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8</xdr:col>
      <xdr:colOff>0</xdr:colOff>
      <xdr:row>276</xdr:row>
      <xdr:rowOff>0</xdr:rowOff>
    </xdr:to>
    <xdr:grpSp>
      <xdr:nvGrpSpPr>
        <xdr:cNvPr id="14074" name="グループ化 4">
          <a:extLst>
            <a:ext uri="{FF2B5EF4-FFF2-40B4-BE49-F238E27FC236}">
              <a16:creationId xmlns:a16="http://schemas.microsoft.com/office/drawing/2014/main" id="{67914F5B-8180-4F52-B561-22CD80B0B15C}"/>
            </a:ext>
          </a:extLst>
        </xdr:cNvPr>
        <xdr:cNvGrpSpPr>
          <a:grpSpLocks/>
        </xdr:cNvGrpSpPr>
      </xdr:nvGrpSpPr>
      <xdr:grpSpPr bwMode="auto">
        <a:xfrm>
          <a:off x="4101353" y="62192647"/>
          <a:ext cx="1367118" cy="403412"/>
          <a:chOff x="3981450" y="1019175"/>
          <a:chExt cx="1428750" cy="409575"/>
        </a:xfrm>
      </xdr:grpSpPr>
      <xdr:sp macro="" textlink="">
        <xdr:nvSpPr>
          <xdr:cNvPr id="14075" name="Rectangle 23">
            <a:extLst>
              <a:ext uri="{FF2B5EF4-FFF2-40B4-BE49-F238E27FC236}">
                <a16:creationId xmlns:a16="http://schemas.microsoft.com/office/drawing/2014/main" id="{19A08A8C-4198-8BC3-3EDD-7B892396B7D6}"/>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76" name="Rectangle 24">
            <a:extLst>
              <a:ext uri="{FF2B5EF4-FFF2-40B4-BE49-F238E27FC236}">
                <a16:creationId xmlns:a16="http://schemas.microsoft.com/office/drawing/2014/main" id="{CB9CCC98-C5CF-A45C-1713-033E124E03CD}"/>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77" name="Rectangle 25">
            <a:extLst>
              <a:ext uri="{FF2B5EF4-FFF2-40B4-BE49-F238E27FC236}">
                <a16:creationId xmlns:a16="http://schemas.microsoft.com/office/drawing/2014/main" id="{EB231E8F-B038-185A-03C2-A6E0C5580DB7}"/>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78" name="Rectangle 26">
            <a:extLst>
              <a:ext uri="{FF2B5EF4-FFF2-40B4-BE49-F238E27FC236}">
                <a16:creationId xmlns:a16="http://schemas.microsoft.com/office/drawing/2014/main" id="{C5E61324-0B51-8287-37C0-E332B25F5BE2}"/>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79" name="Rectangle 27">
            <a:extLst>
              <a:ext uri="{FF2B5EF4-FFF2-40B4-BE49-F238E27FC236}">
                <a16:creationId xmlns:a16="http://schemas.microsoft.com/office/drawing/2014/main" id="{48359982-1502-CC6F-2137-4762959ECB89}"/>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4080" name="グループ化 3">
          <a:extLst>
            <a:ext uri="{FF2B5EF4-FFF2-40B4-BE49-F238E27FC236}">
              <a16:creationId xmlns:a16="http://schemas.microsoft.com/office/drawing/2014/main" id="{AF5E8B97-0DF4-41CF-ABE8-6643BD6182FF}"/>
            </a:ext>
          </a:extLst>
        </xdr:cNvPr>
        <xdr:cNvGrpSpPr>
          <a:grpSpLocks/>
        </xdr:cNvGrpSpPr>
      </xdr:nvGrpSpPr>
      <xdr:grpSpPr bwMode="auto">
        <a:xfrm>
          <a:off x="6152029" y="62192647"/>
          <a:ext cx="862853" cy="403412"/>
          <a:chOff x="6029325" y="1019175"/>
          <a:chExt cx="857250" cy="409575"/>
        </a:xfrm>
      </xdr:grpSpPr>
      <xdr:sp macro="" textlink="">
        <xdr:nvSpPr>
          <xdr:cNvPr id="14081" name="Rectangle 28">
            <a:extLst>
              <a:ext uri="{FF2B5EF4-FFF2-40B4-BE49-F238E27FC236}">
                <a16:creationId xmlns:a16="http://schemas.microsoft.com/office/drawing/2014/main" id="{25E40CFB-5CAA-AF69-A326-5BA09B6E4CE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82" name="Rectangle 29">
            <a:extLst>
              <a:ext uri="{FF2B5EF4-FFF2-40B4-BE49-F238E27FC236}">
                <a16:creationId xmlns:a16="http://schemas.microsoft.com/office/drawing/2014/main" id="{368DBEEE-5034-B9A5-8E31-7D0DF7330E3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83" name="Rectangle 29">
            <a:extLst>
              <a:ext uri="{FF2B5EF4-FFF2-40B4-BE49-F238E27FC236}">
                <a16:creationId xmlns:a16="http://schemas.microsoft.com/office/drawing/2014/main" id="{C91FAF26-C9D9-2D59-47BE-33BC7283C94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8</xdr:col>
      <xdr:colOff>0</xdr:colOff>
      <xdr:row>276</xdr:row>
      <xdr:rowOff>0</xdr:rowOff>
    </xdr:to>
    <xdr:grpSp>
      <xdr:nvGrpSpPr>
        <xdr:cNvPr id="14084" name="グループ化 4">
          <a:extLst>
            <a:ext uri="{FF2B5EF4-FFF2-40B4-BE49-F238E27FC236}">
              <a16:creationId xmlns:a16="http://schemas.microsoft.com/office/drawing/2014/main" id="{1C51ABA9-0560-443D-A6A1-D1560CF81FD2}"/>
            </a:ext>
          </a:extLst>
        </xdr:cNvPr>
        <xdr:cNvGrpSpPr>
          <a:grpSpLocks/>
        </xdr:cNvGrpSpPr>
      </xdr:nvGrpSpPr>
      <xdr:grpSpPr bwMode="auto">
        <a:xfrm>
          <a:off x="4101353" y="62192647"/>
          <a:ext cx="1367118" cy="403412"/>
          <a:chOff x="3981450" y="1019175"/>
          <a:chExt cx="1428750" cy="409575"/>
        </a:xfrm>
      </xdr:grpSpPr>
      <xdr:sp macro="" textlink="">
        <xdr:nvSpPr>
          <xdr:cNvPr id="14085" name="Rectangle 23">
            <a:extLst>
              <a:ext uri="{FF2B5EF4-FFF2-40B4-BE49-F238E27FC236}">
                <a16:creationId xmlns:a16="http://schemas.microsoft.com/office/drawing/2014/main" id="{701C0192-CD9A-6EE9-33BF-BDFDF896F1A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86" name="Rectangle 24">
            <a:extLst>
              <a:ext uri="{FF2B5EF4-FFF2-40B4-BE49-F238E27FC236}">
                <a16:creationId xmlns:a16="http://schemas.microsoft.com/office/drawing/2014/main" id="{170B677E-EA77-B8C6-355F-A42E5B633DA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87" name="Rectangle 25">
            <a:extLst>
              <a:ext uri="{FF2B5EF4-FFF2-40B4-BE49-F238E27FC236}">
                <a16:creationId xmlns:a16="http://schemas.microsoft.com/office/drawing/2014/main" id="{F67CF4AB-819D-7586-B17B-C9232DAFB379}"/>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88" name="Rectangle 26">
            <a:extLst>
              <a:ext uri="{FF2B5EF4-FFF2-40B4-BE49-F238E27FC236}">
                <a16:creationId xmlns:a16="http://schemas.microsoft.com/office/drawing/2014/main" id="{59148915-C358-4E8A-1EF5-54B4F2DA615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89" name="Rectangle 27">
            <a:extLst>
              <a:ext uri="{FF2B5EF4-FFF2-40B4-BE49-F238E27FC236}">
                <a16:creationId xmlns:a16="http://schemas.microsoft.com/office/drawing/2014/main" id="{C23396AF-3AF5-E7CC-28A4-7B7320899385}"/>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4090" name="グループ化 3">
          <a:extLst>
            <a:ext uri="{FF2B5EF4-FFF2-40B4-BE49-F238E27FC236}">
              <a16:creationId xmlns:a16="http://schemas.microsoft.com/office/drawing/2014/main" id="{72E90835-6E32-4F65-8465-089E548788AE}"/>
            </a:ext>
          </a:extLst>
        </xdr:cNvPr>
        <xdr:cNvGrpSpPr>
          <a:grpSpLocks/>
        </xdr:cNvGrpSpPr>
      </xdr:nvGrpSpPr>
      <xdr:grpSpPr bwMode="auto">
        <a:xfrm>
          <a:off x="6152029" y="62192647"/>
          <a:ext cx="862853" cy="403412"/>
          <a:chOff x="6029325" y="1019175"/>
          <a:chExt cx="857250" cy="409575"/>
        </a:xfrm>
      </xdr:grpSpPr>
      <xdr:sp macro="" textlink="">
        <xdr:nvSpPr>
          <xdr:cNvPr id="14091" name="Rectangle 28">
            <a:extLst>
              <a:ext uri="{FF2B5EF4-FFF2-40B4-BE49-F238E27FC236}">
                <a16:creationId xmlns:a16="http://schemas.microsoft.com/office/drawing/2014/main" id="{59729491-1809-DECF-24CF-DBC46BCB50B7}"/>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92" name="Rectangle 29">
            <a:extLst>
              <a:ext uri="{FF2B5EF4-FFF2-40B4-BE49-F238E27FC236}">
                <a16:creationId xmlns:a16="http://schemas.microsoft.com/office/drawing/2014/main" id="{A68BBAF4-9F83-DB67-0161-214621AF9EE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93" name="Rectangle 29">
            <a:extLst>
              <a:ext uri="{FF2B5EF4-FFF2-40B4-BE49-F238E27FC236}">
                <a16:creationId xmlns:a16="http://schemas.microsoft.com/office/drawing/2014/main" id="{CD59CB49-2DE8-0773-8DC0-DC1D13A74BD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8</xdr:col>
      <xdr:colOff>0</xdr:colOff>
      <xdr:row>276</xdr:row>
      <xdr:rowOff>0</xdr:rowOff>
    </xdr:to>
    <xdr:grpSp>
      <xdr:nvGrpSpPr>
        <xdr:cNvPr id="14094" name="グループ化 4">
          <a:extLst>
            <a:ext uri="{FF2B5EF4-FFF2-40B4-BE49-F238E27FC236}">
              <a16:creationId xmlns:a16="http://schemas.microsoft.com/office/drawing/2014/main" id="{5E90C100-9946-4739-8706-B11102402E28}"/>
            </a:ext>
          </a:extLst>
        </xdr:cNvPr>
        <xdr:cNvGrpSpPr>
          <a:grpSpLocks/>
        </xdr:cNvGrpSpPr>
      </xdr:nvGrpSpPr>
      <xdr:grpSpPr bwMode="auto">
        <a:xfrm>
          <a:off x="4101353" y="62192647"/>
          <a:ext cx="1367118" cy="403412"/>
          <a:chOff x="3981450" y="1019175"/>
          <a:chExt cx="1428750" cy="409575"/>
        </a:xfrm>
      </xdr:grpSpPr>
      <xdr:sp macro="" textlink="">
        <xdr:nvSpPr>
          <xdr:cNvPr id="14095" name="Rectangle 23">
            <a:extLst>
              <a:ext uri="{FF2B5EF4-FFF2-40B4-BE49-F238E27FC236}">
                <a16:creationId xmlns:a16="http://schemas.microsoft.com/office/drawing/2014/main" id="{F8380BD7-487D-4FA5-36D9-7B6D0D9DCACD}"/>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96" name="Rectangle 24">
            <a:extLst>
              <a:ext uri="{FF2B5EF4-FFF2-40B4-BE49-F238E27FC236}">
                <a16:creationId xmlns:a16="http://schemas.microsoft.com/office/drawing/2014/main" id="{B5B009B6-DEA0-92FA-88E9-920C31DBF786}"/>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97" name="Rectangle 25">
            <a:extLst>
              <a:ext uri="{FF2B5EF4-FFF2-40B4-BE49-F238E27FC236}">
                <a16:creationId xmlns:a16="http://schemas.microsoft.com/office/drawing/2014/main" id="{F93E5B8B-296F-BC3F-3872-9F51B20F6AF5}"/>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98" name="Rectangle 26">
            <a:extLst>
              <a:ext uri="{FF2B5EF4-FFF2-40B4-BE49-F238E27FC236}">
                <a16:creationId xmlns:a16="http://schemas.microsoft.com/office/drawing/2014/main" id="{05B72DE5-03F3-B939-08F3-DAE19FA0EC5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099" name="Rectangle 27">
            <a:extLst>
              <a:ext uri="{FF2B5EF4-FFF2-40B4-BE49-F238E27FC236}">
                <a16:creationId xmlns:a16="http://schemas.microsoft.com/office/drawing/2014/main" id="{AB9108EC-F054-31B7-E62A-BD43DE9424A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4100" name="グループ化 3">
          <a:extLst>
            <a:ext uri="{FF2B5EF4-FFF2-40B4-BE49-F238E27FC236}">
              <a16:creationId xmlns:a16="http://schemas.microsoft.com/office/drawing/2014/main" id="{99F93CB6-5489-481A-A9E6-72C09D4D3C44}"/>
            </a:ext>
          </a:extLst>
        </xdr:cNvPr>
        <xdr:cNvGrpSpPr>
          <a:grpSpLocks/>
        </xdr:cNvGrpSpPr>
      </xdr:nvGrpSpPr>
      <xdr:grpSpPr bwMode="auto">
        <a:xfrm>
          <a:off x="6152029" y="62192647"/>
          <a:ext cx="862853" cy="403412"/>
          <a:chOff x="6029325" y="1019175"/>
          <a:chExt cx="857250" cy="409575"/>
        </a:xfrm>
      </xdr:grpSpPr>
      <xdr:sp macro="" textlink="">
        <xdr:nvSpPr>
          <xdr:cNvPr id="14101" name="Rectangle 28">
            <a:extLst>
              <a:ext uri="{FF2B5EF4-FFF2-40B4-BE49-F238E27FC236}">
                <a16:creationId xmlns:a16="http://schemas.microsoft.com/office/drawing/2014/main" id="{138BD107-D337-11B4-5683-5ACC43D816C8}"/>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02" name="Rectangle 29">
            <a:extLst>
              <a:ext uri="{FF2B5EF4-FFF2-40B4-BE49-F238E27FC236}">
                <a16:creationId xmlns:a16="http://schemas.microsoft.com/office/drawing/2014/main" id="{671ACB8B-7778-B25D-906A-EC20CF6A8CE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03" name="Rectangle 29">
            <a:extLst>
              <a:ext uri="{FF2B5EF4-FFF2-40B4-BE49-F238E27FC236}">
                <a16:creationId xmlns:a16="http://schemas.microsoft.com/office/drawing/2014/main" id="{365EC5FD-0EBE-3398-109D-16A47BC9874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8</xdr:col>
      <xdr:colOff>0</xdr:colOff>
      <xdr:row>276</xdr:row>
      <xdr:rowOff>0</xdr:rowOff>
    </xdr:to>
    <xdr:grpSp>
      <xdr:nvGrpSpPr>
        <xdr:cNvPr id="14104" name="グループ化 4">
          <a:extLst>
            <a:ext uri="{FF2B5EF4-FFF2-40B4-BE49-F238E27FC236}">
              <a16:creationId xmlns:a16="http://schemas.microsoft.com/office/drawing/2014/main" id="{B7443FF0-1ED1-412F-B0DC-BFAAFE50FF70}"/>
            </a:ext>
          </a:extLst>
        </xdr:cNvPr>
        <xdr:cNvGrpSpPr>
          <a:grpSpLocks/>
        </xdr:cNvGrpSpPr>
      </xdr:nvGrpSpPr>
      <xdr:grpSpPr bwMode="auto">
        <a:xfrm>
          <a:off x="4101353" y="62192647"/>
          <a:ext cx="1367118" cy="403412"/>
          <a:chOff x="3981450" y="1019175"/>
          <a:chExt cx="1428750" cy="409575"/>
        </a:xfrm>
      </xdr:grpSpPr>
      <xdr:sp macro="" textlink="">
        <xdr:nvSpPr>
          <xdr:cNvPr id="14105" name="Rectangle 23">
            <a:extLst>
              <a:ext uri="{FF2B5EF4-FFF2-40B4-BE49-F238E27FC236}">
                <a16:creationId xmlns:a16="http://schemas.microsoft.com/office/drawing/2014/main" id="{B37A77D7-7A30-B413-0F30-3F2849C18214}"/>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06" name="Rectangle 24">
            <a:extLst>
              <a:ext uri="{FF2B5EF4-FFF2-40B4-BE49-F238E27FC236}">
                <a16:creationId xmlns:a16="http://schemas.microsoft.com/office/drawing/2014/main" id="{15819ADE-620A-382A-F261-33263A9AA5E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07" name="Rectangle 25">
            <a:extLst>
              <a:ext uri="{FF2B5EF4-FFF2-40B4-BE49-F238E27FC236}">
                <a16:creationId xmlns:a16="http://schemas.microsoft.com/office/drawing/2014/main" id="{32961F3A-5DB1-352D-BAE2-D25D0F8DBA04}"/>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08" name="Rectangle 26">
            <a:extLst>
              <a:ext uri="{FF2B5EF4-FFF2-40B4-BE49-F238E27FC236}">
                <a16:creationId xmlns:a16="http://schemas.microsoft.com/office/drawing/2014/main" id="{5E5C6B53-BB05-8581-CF2F-ACD359560A46}"/>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09" name="Rectangle 27">
            <a:extLst>
              <a:ext uri="{FF2B5EF4-FFF2-40B4-BE49-F238E27FC236}">
                <a16:creationId xmlns:a16="http://schemas.microsoft.com/office/drawing/2014/main" id="{3BD9638B-894F-A3AD-83AF-C63952420F42}"/>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4110" name="グループ化 3">
          <a:extLst>
            <a:ext uri="{FF2B5EF4-FFF2-40B4-BE49-F238E27FC236}">
              <a16:creationId xmlns:a16="http://schemas.microsoft.com/office/drawing/2014/main" id="{15750161-D0AA-45D2-96AD-C581C3108536}"/>
            </a:ext>
          </a:extLst>
        </xdr:cNvPr>
        <xdr:cNvGrpSpPr>
          <a:grpSpLocks/>
        </xdr:cNvGrpSpPr>
      </xdr:nvGrpSpPr>
      <xdr:grpSpPr bwMode="auto">
        <a:xfrm>
          <a:off x="6152029" y="62192647"/>
          <a:ext cx="862853" cy="403412"/>
          <a:chOff x="6029325" y="1019175"/>
          <a:chExt cx="857250" cy="409575"/>
        </a:xfrm>
      </xdr:grpSpPr>
      <xdr:sp macro="" textlink="">
        <xdr:nvSpPr>
          <xdr:cNvPr id="14111" name="Rectangle 28">
            <a:extLst>
              <a:ext uri="{FF2B5EF4-FFF2-40B4-BE49-F238E27FC236}">
                <a16:creationId xmlns:a16="http://schemas.microsoft.com/office/drawing/2014/main" id="{777E0553-FDF6-C1A2-92DB-3930C4FC628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12" name="Rectangle 29">
            <a:extLst>
              <a:ext uri="{FF2B5EF4-FFF2-40B4-BE49-F238E27FC236}">
                <a16:creationId xmlns:a16="http://schemas.microsoft.com/office/drawing/2014/main" id="{DD1E6310-CD48-AF1F-52DD-72D7843A566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13" name="Rectangle 29">
            <a:extLst>
              <a:ext uri="{FF2B5EF4-FFF2-40B4-BE49-F238E27FC236}">
                <a16:creationId xmlns:a16="http://schemas.microsoft.com/office/drawing/2014/main" id="{35B4D8A0-592C-3FFF-6AEB-78E8A0535EBC}"/>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8</xdr:col>
      <xdr:colOff>0</xdr:colOff>
      <xdr:row>276</xdr:row>
      <xdr:rowOff>0</xdr:rowOff>
    </xdr:to>
    <xdr:grpSp>
      <xdr:nvGrpSpPr>
        <xdr:cNvPr id="14114" name="グループ化 4">
          <a:extLst>
            <a:ext uri="{FF2B5EF4-FFF2-40B4-BE49-F238E27FC236}">
              <a16:creationId xmlns:a16="http://schemas.microsoft.com/office/drawing/2014/main" id="{66D82501-BA77-4246-945F-3B6F0641369C}"/>
            </a:ext>
          </a:extLst>
        </xdr:cNvPr>
        <xdr:cNvGrpSpPr>
          <a:grpSpLocks/>
        </xdr:cNvGrpSpPr>
      </xdr:nvGrpSpPr>
      <xdr:grpSpPr bwMode="auto">
        <a:xfrm>
          <a:off x="4101353" y="62192647"/>
          <a:ext cx="1367118" cy="403412"/>
          <a:chOff x="3981450" y="1019175"/>
          <a:chExt cx="1428750" cy="409575"/>
        </a:xfrm>
      </xdr:grpSpPr>
      <xdr:sp macro="" textlink="">
        <xdr:nvSpPr>
          <xdr:cNvPr id="14115" name="Rectangle 23">
            <a:extLst>
              <a:ext uri="{FF2B5EF4-FFF2-40B4-BE49-F238E27FC236}">
                <a16:creationId xmlns:a16="http://schemas.microsoft.com/office/drawing/2014/main" id="{7B6607C7-C550-3F1F-3EC1-AE7A2A80A40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16" name="Rectangle 24">
            <a:extLst>
              <a:ext uri="{FF2B5EF4-FFF2-40B4-BE49-F238E27FC236}">
                <a16:creationId xmlns:a16="http://schemas.microsoft.com/office/drawing/2014/main" id="{1FCA6C50-CCDD-6E4A-078E-3F7DA1A14F8D}"/>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17" name="Rectangle 25">
            <a:extLst>
              <a:ext uri="{FF2B5EF4-FFF2-40B4-BE49-F238E27FC236}">
                <a16:creationId xmlns:a16="http://schemas.microsoft.com/office/drawing/2014/main" id="{20EBFA55-95AE-2E3F-975A-7471D7703B1C}"/>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18" name="Rectangle 26">
            <a:extLst>
              <a:ext uri="{FF2B5EF4-FFF2-40B4-BE49-F238E27FC236}">
                <a16:creationId xmlns:a16="http://schemas.microsoft.com/office/drawing/2014/main" id="{C01CA625-008C-0058-A33F-0BA9E526AFDD}"/>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19" name="Rectangle 27">
            <a:extLst>
              <a:ext uri="{FF2B5EF4-FFF2-40B4-BE49-F238E27FC236}">
                <a16:creationId xmlns:a16="http://schemas.microsoft.com/office/drawing/2014/main" id="{3F42E858-320B-E39E-D3E4-47DCA5D12967}"/>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4120" name="グループ化 3">
          <a:extLst>
            <a:ext uri="{FF2B5EF4-FFF2-40B4-BE49-F238E27FC236}">
              <a16:creationId xmlns:a16="http://schemas.microsoft.com/office/drawing/2014/main" id="{9611602F-80D4-4AD4-B2BF-B2BA7FAA9EDC}"/>
            </a:ext>
          </a:extLst>
        </xdr:cNvPr>
        <xdr:cNvGrpSpPr>
          <a:grpSpLocks/>
        </xdr:cNvGrpSpPr>
      </xdr:nvGrpSpPr>
      <xdr:grpSpPr bwMode="auto">
        <a:xfrm>
          <a:off x="6152029" y="62192647"/>
          <a:ext cx="862853" cy="403412"/>
          <a:chOff x="6029325" y="1019175"/>
          <a:chExt cx="857250" cy="409575"/>
        </a:xfrm>
      </xdr:grpSpPr>
      <xdr:sp macro="" textlink="">
        <xdr:nvSpPr>
          <xdr:cNvPr id="14121" name="Rectangle 28">
            <a:extLst>
              <a:ext uri="{FF2B5EF4-FFF2-40B4-BE49-F238E27FC236}">
                <a16:creationId xmlns:a16="http://schemas.microsoft.com/office/drawing/2014/main" id="{7BB5D4B5-0C5C-1CEB-41D6-AAA04A16892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22" name="Rectangle 29">
            <a:extLst>
              <a:ext uri="{FF2B5EF4-FFF2-40B4-BE49-F238E27FC236}">
                <a16:creationId xmlns:a16="http://schemas.microsoft.com/office/drawing/2014/main" id="{A8D2EBFC-F2FA-3A93-297A-BA79BF3CA60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23" name="Rectangle 29">
            <a:extLst>
              <a:ext uri="{FF2B5EF4-FFF2-40B4-BE49-F238E27FC236}">
                <a16:creationId xmlns:a16="http://schemas.microsoft.com/office/drawing/2014/main" id="{E322E5EB-6294-FD36-FCBD-EF58B84EC879}"/>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8</xdr:col>
      <xdr:colOff>0</xdr:colOff>
      <xdr:row>276</xdr:row>
      <xdr:rowOff>0</xdr:rowOff>
    </xdr:to>
    <xdr:grpSp>
      <xdr:nvGrpSpPr>
        <xdr:cNvPr id="14124" name="グループ化 4">
          <a:extLst>
            <a:ext uri="{FF2B5EF4-FFF2-40B4-BE49-F238E27FC236}">
              <a16:creationId xmlns:a16="http://schemas.microsoft.com/office/drawing/2014/main" id="{397E302E-3296-4618-A0F5-4E98B19D49E2}"/>
            </a:ext>
          </a:extLst>
        </xdr:cNvPr>
        <xdr:cNvGrpSpPr>
          <a:grpSpLocks/>
        </xdr:cNvGrpSpPr>
      </xdr:nvGrpSpPr>
      <xdr:grpSpPr bwMode="auto">
        <a:xfrm>
          <a:off x="4101353" y="62192647"/>
          <a:ext cx="1367118" cy="403412"/>
          <a:chOff x="3981450" y="1019175"/>
          <a:chExt cx="1428750" cy="409575"/>
        </a:xfrm>
      </xdr:grpSpPr>
      <xdr:sp macro="" textlink="">
        <xdr:nvSpPr>
          <xdr:cNvPr id="14125" name="Rectangle 23">
            <a:extLst>
              <a:ext uri="{FF2B5EF4-FFF2-40B4-BE49-F238E27FC236}">
                <a16:creationId xmlns:a16="http://schemas.microsoft.com/office/drawing/2014/main" id="{5A9253DF-5EC3-1386-D0D6-EEAF54D40F99}"/>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26" name="Rectangle 24">
            <a:extLst>
              <a:ext uri="{FF2B5EF4-FFF2-40B4-BE49-F238E27FC236}">
                <a16:creationId xmlns:a16="http://schemas.microsoft.com/office/drawing/2014/main" id="{A0D75656-534E-7617-8D0C-BAE0D4087BF2}"/>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27" name="Rectangle 25">
            <a:extLst>
              <a:ext uri="{FF2B5EF4-FFF2-40B4-BE49-F238E27FC236}">
                <a16:creationId xmlns:a16="http://schemas.microsoft.com/office/drawing/2014/main" id="{A9C340BA-B9EC-D522-772F-C4443CF4C60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28" name="Rectangle 26">
            <a:extLst>
              <a:ext uri="{FF2B5EF4-FFF2-40B4-BE49-F238E27FC236}">
                <a16:creationId xmlns:a16="http://schemas.microsoft.com/office/drawing/2014/main" id="{677A5B49-E926-E0DF-051B-E3B795784BD8}"/>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29" name="Rectangle 27">
            <a:extLst>
              <a:ext uri="{FF2B5EF4-FFF2-40B4-BE49-F238E27FC236}">
                <a16:creationId xmlns:a16="http://schemas.microsoft.com/office/drawing/2014/main" id="{527EEE0B-21A0-30ED-785E-04F50D051466}"/>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4130" name="グループ化 3">
          <a:extLst>
            <a:ext uri="{FF2B5EF4-FFF2-40B4-BE49-F238E27FC236}">
              <a16:creationId xmlns:a16="http://schemas.microsoft.com/office/drawing/2014/main" id="{F758A424-0DB3-4751-9789-CE28B7A65DCE}"/>
            </a:ext>
          </a:extLst>
        </xdr:cNvPr>
        <xdr:cNvGrpSpPr>
          <a:grpSpLocks/>
        </xdr:cNvGrpSpPr>
      </xdr:nvGrpSpPr>
      <xdr:grpSpPr bwMode="auto">
        <a:xfrm>
          <a:off x="6152029" y="62192647"/>
          <a:ext cx="862853" cy="403412"/>
          <a:chOff x="6029325" y="1019175"/>
          <a:chExt cx="857250" cy="409575"/>
        </a:xfrm>
      </xdr:grpSpPr>
      <xdr:sp macro="" textlink="">
        <xdr:nvSpPr>
          <xdr:cNvPr id="14131" name="Rectangle 28">
            <a:extLst>
              <a:ext uri="{FF2B5EF4-FFF2-40B4-BE49-F238E27FC236}">
                <a16:creationId xmlns:a16="http://schemas.microsoft.com/office/drawing/2014/main" id="{DA931D80-0434-85D1-6591-2B5555B27A6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32" name="Rectangle 29">
            <a:extLst>
              <a:ext uri="{FF2B5EF4-FFF2-40B4-BE49-F238E27FC236}">
                <a16:creationId xmlns:a16="http://schemas.microsoft.com/office/drawing/2014/main" id="{C9D103B0-DF19-385A-9D0B-F0A363070B0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33" name="Rectangle 29">
            <a:extLst>
              <a:ext uri="{FF2B5EF4-FFF2-40B4-BE49-F238E27FC236}">
                <a16:creationId xmlns:a16="http://schemas.microsoft.com/office/drawing/2014/main" id="{C2FA57C0-734B-AACF-4065-42FFD82EB52C}"/>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8</xdr:col>
      <xdr:colOff>0</xdr:colOff>
      <xdr:row>276</xdr:row>
      <xdr:rowOff>0</xdr:rowOff>
    </xdr:to>
    <xdr:grpSp>
      <xdr:nvGrpSpPr>
        <xdr:cNvPr id="14134" name="グループ化 4">
          <a:extLst>
            <a:ext uri="{FF2B5EF4-FFF2-40B4-BE49-F238E27FC236}">
              <a16:creationId xmlns:a16="http://schemas.microsoft.com/office/drawing/2014/main" id="{80B24A74-5199-46CB-8EE4-13577160897D}"/>
            </a:ext>
          </a:extLst>
        </xdr:cNvPr>
        <xdr:cNvGrpSpPr>
          <a:grpSpLocks/>
        </xdr:cNvGrpSpPr>
      </xdr:nvGrpSpPr>
      <xdr:grpSpPr bwMode="auto">
        <a:xfrm>
          <a:off x="4101353" y="62192647"/>
          <a:ext cx="1367118" cy="403412"/>
          <a:chOff x="3981450" y="1019175"/>
          <a:chExt cx="1428750" cy="409575"/>
        </a:xfrm>
      </xdr:grpSpPr>
      <xdr:sp macro="" textlink="">
        <xdr:nvSpPr>
          <xdr:cNvPr id="14135" name="Rectangle 23">
            <a:extLst>
              <a:ext uri="{FF2B5EF4-FFF2-40B4-BE49-F238E27FC236}">
                <a16:creationId xmlns:a16="http://schemas.microsoft.com/office/drawing/2014/main" id="{196DB05C-5EAB-8FAE-818B-860F76318C6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36" name="Rectangle 24">
            <a:extLst>
              <a:ext uri="{FF2B5EF4-FFF2-40B4-BE49-F238E27FC236}">
                <a16:creationId xmlns:a16="http://schemas.microsoft.com/office/drawing/2014/main" id="{CB9C4916-BCC8-5EC6-242A-54DF6E961DEE}"/>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37" name="Rectangle 25">
            <a:extLst>
              <a:ext uri="{FF2B5EF4-FFF2-40B4-BE49-F238E27FC236}">
                <a16:creationId xmlns:a16="http://schemas.microsoft.com/office/drawing/2014/main" id="{F98C3BBE-2483-25F6-3E9E-8A9ECE1590C9}"/>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38" name="Rectangle 26">
            <a:extLst>
              <a:ext uri="{FF2B5EF4-FFF2-40B4-BE49-F238E27FC236}">
                <a16:creationId xmlns:a16="http://schemas.microsoft.com/office/drawing/2014/main" id="{C155A5AF-85C3-DCF5-94BA-A0444D62E928}"/>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39" name="Rectangle 27">
            <a:extLst>
              <a:ext uri="{FF2B5EF4-FFF2-40B4-BE49-F238E27FC236}">
                <a16:creationId xmlns:a16="http://schemas.microsoft.com/office/drawing/2014/main" id="{46051648-7CE9-A97E-6916-7CECC524AA83}"/>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4140" name="グループ化 3">
          <a:extLst>
            <a:ext uri="{FF2B5EF4-FFF2-40B4-BE49-F238E27FC236}">
              <a16:creationId xmlns:a16="http://schemas.microsoft.com/office/drawing/2014/main" id="{591F554C-6599-4E7A-8D3D-13F073C0E8B6}"/>
            </a:ext>
          </a:extLst>
        </xdr:cNvPr>
        <xdr:cNvGrpSpPr>
          <a:grpSpLocks/>
        </xdr:cNvGrpSpPr>
      </xdr:nvGrpSpPr>
      <xdr:grpSpPr bwMode="auto">
        <a:xfrm>
          <a:off x="6152029" y="62192647"/>
          <a:ext cx="862853" cy="403412"/>
          <a:chOff x="6029325" y="1019175"/>
          <a:chExt cx="857250" cy="409575"/>
        </a:xfrm>
      </xdr:grpSpPr>
      <xdr:sp macro="" textlink="">
        <xdr:nvSpPr>
          <xdr:cNvPr id="14141" name="Rectangle 28">
            <a:extLst>
              <a:ext uri="{FF2B5EF4-FFF2-40B4-BE49-F238E27FC236}">
                <a16:creationId xmlns:a16="http://schemas.microsoft.com/office/drawing/2014/main" id="{09EAF879-89F6-70BD-F134-252B81D2466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42" name="Rectangle 29">
            <a:extLst>
              <a:ext uri="{FF2B5EF4-FFF2-40B4-BE49-F238E27FC236}">
                <a16:creationId xmlns:a16="http://schemas.microsoft.com/office/drawing/2014/main" id="{C9422D8E-2A0B-DD04-0AD2-90D95FE5503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43" name="Rectangle 29">
            <a:extLst>
              <a:ext uri="{FF2B5EF4-FFF2-40B4-BE49-F238E27FC236}">
                <a16:creationId xmlns:a16="http://schemas.microsoft.com/office/drawing/2014/main" id="{4A818800-7E25-09AD-C841-564C543AB7D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4144" name="グループ化 4">
          <a:extLst>
            <a:ext uri="{FF2B5EF4-FFF2-40B4-BE49-F238E27FC236}">
              <a16:creationId xmlns:a16="http://schemas.microsoft.com/office/drawing/2014/main" id="{1ACEC039-8C9A-4C89-93A3-25DF83024EE9}"/>
            </a:ext>
          </a:extLst>
        </xdr:cNvPr>
        <xdr:cNvGrpSpPr>
          <a:grpSpLocks/>
        </xdr:cNvGrpSpPr>
      </xdr:nvGrpSpPr>
      <xdr:grpSpPr bwMode="auto">
        <a:xfrm>
          <a:off x="4101353" y="68983412"/>
          <a:ext cx="1367118" cy="403412"/>
          <a:chOff x="3981450" y="1019175"/>
          <a:chExt cx="1428750" cy="409575"/>
        </a:xfrm>
      </xdr:grpSpPr>
      <xdr:sp macro="" textlink="">
        <xdr:nvSpPr>
          <xdr:cNvPr id="14145" name="Rectangle 23">
            <a:extLst>
              <a:ext uri="{FF2B5EF4-FFF2-40B4-BE49-F238E27FC236}">
                <a16:creationId xmlns:a16="http://schemas.microsoft.com/office/drawing/2014/main" id="{717AA375-632B-BB5F-5CAD-ACABC3B75EA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46" name="Rectangle 24">
            <a:extLst>
              <a:ext uri="{FF2B5EF4-FFF2-40B4-BE49-F238E27FC236}">
                <a16:creationId xmlns:a16="http://schemas.microsoft.com/office/drawing/2014/main" id="{1868E3FD-0226-A82B-6975-EED394C39ED2}"/>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47" name="Rectangle 25">
            <a:extLst>
              <a:ext uri="{FF2B5EF4-FFF2-40B4-BE49-F238E27FC236}">
                <a16:creationId xmlns:a16="http://schemas.microsoft.com/office/drawing/2014/main" id="{12D0D425-6AEB-C69F-4987-D014497EAD25}"/>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48" name="Rectangle 26">
            <a:extLst>
              <a:ext uri="{FF2B5EF4-FFF2-40B4-BE49-F238E27FC236}">
                <a16:creationId xmlns:a16="http://schemas.microsoft.com/office/drawing/2014/main" id="{782F3CBE-DF33-1A9C-A88D-99F4CF2BED9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49" name="Rectangle 27">
            <a:extLst>
              <a:ext uri="{FF2B5EF4-FFF2-40B4-BE49-F238E27FC236}">
                <a16:creationId xmlns:a16="http://schemas.microsoft.com/office/drawing/2014/main" id="{1D83EC88-C450-A638-57CD-CC9A4D7B644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4150" name="グループ化 3">
          <a:extLst>
            <a:ext uri="{FF2B5EF4-FFF2-40B4-BE49-F238E27FC236}">
              <a16:creationId xmlns:a16="http://schemas.microsoft.com/office/drawing/2014/main" id="{3398738F-D9D2-4445-B4DE-FF307427A324}"/>
            </a:ext>
          </a:extLst>
        </xdr:cNvPr>
        <xdr:cNvGrpSpPr>
          <a:grpSpLocks/>
        </xdr:cNvGrpSpPr>
      </xdr:nvGrpSpPr>
      <xdr:grpSpPr bwMode="auto">
        <a:xfrm>
          <a:off x="6152029" y="68983412"/>
          <a:ext cx="862853" cy="403412"/>
          <a:chOff x="6029325" y="1019175"/>
          <a:chExt cx="857250" cy="409575"/>
        </a:xfrm>
      </xdr:grpSpPr>
      <xdr:sp macro="" textlink="">
        <xdr:nvSpPr>
          <xdr:cNvPr id="14151" name="Rectangle 28">
            <a:extLst>
              <a:ext uri="{FF2B5EF4-FFF2-40B4-BE49-F238E27FC236}">
                <a16:creationId xmlns:a16="http://schemas.microsoft.com/office/drawing/2014/main" id="{78F45002-78F4-32F7-1781-9581AA8A9722}"/>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52" name="Rectangle 29">
            <a:extLst>
              <a:ext uri="{FF2B5EF4-FFF2-40B4-BE49-F238E27FC236}">
                <a16:creationId xmlns:a16="http://schemas.microsoft.com/office/drawing/2014/main" id="{6FD08EDA-FBAA-CD8D-3E7A-9D3B7B1C6C3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53" name="Rectangle 29">
            <a:extLst>
              <a:ext uri="{FF2B5EF4-FFF2-40B4-BE49-F238E27FC236}">
                <a16:creationId xmlns:a16="http://schemas.microsoft.com/office/drawing/2014/main" id="{17761DB5-0E68-2CB9-3CCD-CF10B9CAFD4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4154" name="グループ化 4">
          <a:extLst>
            <a:ext uri="{FF2B5EF4-FFF2-40B4-BE49-F238E27FC236}">
              <a16:creationId xmlns:a16="http://schemas.microsoft.com/office/drawing/2014/main" id="{CD307D34-BB59-448D-BA01-EFD1224BBE56}"/>
            </a:ext>
          </a:extLst>
        </xdr:cNvPr>
        <xdr:cNvGrpSpPr>
          <a:grpSpLocks/>
        </xdr:cNvGrpSpPr>
      </xdr:nvGrpSpPr>
      <xdr:grpSpPr bwMode="auto">
        <a:xfrm>
          <a:off x="4101353" y="68983412"/>
          <a:ext cx="1367118" cy="403412"/>
          <a:chOff x="3981450" y="1019175"/>
          <a:chExt cx="1428750" cy="409575"/>
        </a:xfrm>
      </xdr:grpSpPr>
      <xdr:sp macro="" textlink="">
        <xdr:nvSpPr>
          <xdr:cNvPr id="14155" name="Rectangle 23">
            <a:extLst>
              <a:ext uri="{FF2B5EF4-FFF2-40B4-BE49-F238E27FC236}">
                <a16:creationId xmlns:a16="http://schemas.microsoft.com/office/drawing/2014/main" id="{BBFCD0C5-D81E-D5F8-1D8B-848149336F6D}"/>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56" name="Rectangle 24">
            <a:extLst>
              <a:ext uri="{FF2B5EF4-FFF2-40B4-BE49-F238E27FC236}">
                <a16:creationId xmlns:a16="http://schemas.microsoft.com/office/drawing/2014/main" id="{7C8180FC-AE0E-9858-ABE2-96BC91041E37}"/>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57" name="Rectangle 25">
            <a:extLst>
              <a:ext uri="{FF2B5EF4-FFF2-40B4-BE49-F238E27FC236}">
                <a16:creationId xmlns:a16="http://schemas.microsoft.com/office/drawing/2014/main" id="{3B115E23-B143-EE6E-D878-1CC5EEBD238A}"/>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58" name="Rectangle 26">
            <a:extLst>
              <a:ext uri="{FF2B5EF4-FFF2-40B4-BE49-F238E27FC236}">
                <a16:creationId xmlns:a16="http://schemas.microsoft.com/office/drawing/2014/main" id="{AF350989-565D-0313-EA59-421A46C6F8D1}"/>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59" name="Rectangle 27">
            <a:extLst>
              <a:ext uri="{FF2B5EF4-FFF2-40B4-BE49-F238E27FC236}">
                <a16:creationId xmlns:a16="http://schemas.microsoft.com/office/drawing/2014/main" id="{D6A181B5-F8A6-7A14-16B6-A30A7DE31A38}"/>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4160" name="グループ化 3">
          <a:extLst>
            <a:ext uri="{FF2B5EF4-FFF2-40B4-BE49-F238E27FC236}">
              <a16:creationId xmlns:a16="http://schemas.microsoft.com/office/drawing/2014/main" id="{C9A2B3DD-C0D8-489D-A281-A403821DEF17}"/>
            </a:ext>
          </a:extLst>
        </xdr:cNvPr>
        <xdr:cNvGrpSpPr>
          <a:grpSpLocks/>
        </xdr:cNvGrpSpPr>
      </xdr:nvGrpSpPr>
      <xdr:grpSpPr bwMode="auto">
        <a:xfrm>
          <a:off x="6152029" y="68983412"/>
          <a:ext cx="862853" cy="403412"/>
          <a:chOff x="6029325" y="1019175"/>
          <a:chExt cx="857250" cy="409575"/>
        </a:xfrm>
      </xdr:grpSpPr>
      <xdr:sp macro="" textlink="">
        <xdr:nvSpPr>
          <xdr:cNvPr id="14161" name="Rectangle 28">
            <a:extLst>
              <a:ext uri="{FF2B5EF4-FFF2-40B4-BE49-F238E27FC236}">
                <a16:creationId xmlns:a16="http://schemas.microsoft.com/office/drawing/2014/main" id="{E003A0A4-9608-7CAB-54C0-BDC0E5ED081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62" name="Rectangle 29">
            <a:extLst>
              <a:ext uri="{FF2B5EF4-FFF2-40B4-BE49-F238E27FC236}">
                <a16:creationId xmlns:a16="http://schemas.microsoft.com/office/drawing/2014/main" id="{CB89D933-84DB-C4E1-1389-B2D4E708C3F1}"/>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63" name="Rectangle 29">
            <a:extLst>
              <a:ext uri="{FF2B5EF4-FFF2-40B4-BE49-F238E27FC236}">
                <a16:creationId xmlns:a16="http://schemas.microsoft.com/office/drawing/2014/main" id="{DA90D7F6-40D9-CC87-AD0D-6E471A53095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4164" name="グループ化 4">
          <a:extLst>
            <a:ext uri="{FF2B5EF4-FFF2-40B4-BE49-F238E27FC236}">
              <a16:creationId xmlns:a16="http://schemas.microsoft.com/office/drawing/2014/main" id="{4BDC101D-DB61-4BA7-B124-AA669A5C8643}"/>
            </a:ext>
          </a:extLst>
        </xdr:cNvPr>
        <xdr:cNvGrpSpPr>
          <a:grpSpLocks/>
        </xdr:cNvGrpSpPr>
      </xdr:nvGrpSpPr>
      <xdr:grpSpPr bwMode="auto">
        <a:xfrm>
          <a:off x="4101353" y="68983412"/>
          <a:ext cx="1367118" cy="403412"/>
          <a:chOff x="3981450" y="1019175"/>
          <a:chExt cx="1428750" cy="409575"/>
        </a:xfrm>
      </xdr:grpSpPr>
      <xdr:sp macro="" textlink="">
        <xdr:nvSpPr>
          <xdr:cNvPr id="14165" name="Rectangle 23">
            <a:extLst>
              <a:ext uri="{FF2B5EF4-FFF2-40B4-BE49-F238E27FC236}">
                <a16:creationId xmlns:a16="http://schemas.microsoft.com/office/drawing/2014/main" id="{025856D7-52B8-CB5C-B79D-A9972CD175B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66" name="Rectangle 24">
            <a:extLst>
              <a:ext uri="{FF2B5EF4-FFF2-40B4-BE49-F238E27FC236}">
                <a16:creationId xmlns:a16="http://schemas.microsoft.com/office/drawing/2014/main" id="{9DCFCE82-CF95-8C5D-7BFB-E54746E9B151}"/>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67" name="Rectangle 25">
            <a:extLst>
              <a:ext uri="{FF2B5EF4-FFF2-40B4-BE49-F238E27FC236}">
                <a16:creationId xmlns:a16="http://schemas.microsoft.com/office/drawing/2014/main" id="{258F59FA-7B59-7F7A-83AE-D0E515F43187}"/>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68" name="Rectangle 26">
            <a:extLst>
              <a:ext uri="{FF2B5EF4-FFF2-40B4-BE49-F238E27FC236}">
                <a16:creationId xmlns:a16="http://schemas.microsoft.com/office/drawing/2014/main" id="{DB912B2E-FD50-83A8-D60E-79D62C36BEF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69" name="Rectangle 27">
            <a:extLst>
              <a:ext uri="{FF2B5EF4-FFF2-40B4-BE49-F238E27FC236}">
                <a16:creationId xmlns:a16="http://schemas.microsoft.com/office/drawing/2014/main" id="{9183FA97-E221-997B-B0FA-13EF9FDF774A}"/>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4170" name="グループ化 3">
          <a:extLst>
            <a:ext uri="{FF2B5EF4-FFF2-40B4-BE49-F238E27FC236}">
              <a16:creationId xmlns:a16="http://schemas.microsoft.com/office/drawing/2014/main" id="{0B22A060-6D17-4CA6-BEC8-71E8DD0FD14E}"/>
            </a:ext>
          </a:extLst>
        </xdr:cNvPr>
        <xdr:cNvGrpSpPr>
          <a:grpSpLocks/>
        </xdr:cNvGrpSpPr>
      </xdr:nvGrpSpPr>
      <xdr:grpSpPr bwMode="auto">
        <a:xfrm>
          <a:off x="6152029" y="68983412"/>
          <a:ext cx="862853" cy="403412"/>
          <a:chOff x="6029325" y="1019175"/>
          <a:chExt cx="857250" cy="409575"/>
        </a:xfrm>
      </xdr:grpSpPr>
      <xdr:sp macro="" textlink="">
        <xdr:nvSpPr>
          <xdr:cNvPr id="14171" name="Rectangle 28">
            <a:extLst>
              <a:ext uri="{FF2B5EF4-FFF2-40B4-BE49-F238E27FC236}">
                <a16:creationId xmlns:a16="http://schemas.microsoft.com/office/drawing/2014/main" id="{A20C6F59-9DA4-31F2-189E-D0F0703D818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72" name="Rectangle 29">
            <a:extLst>
              <a:ext uri="{FF2B5EF4-FFF2-40B4-BE49-F238E27FC236}">
                <a16:creationId xmlns:a16="http://schemas.microsoft.com/office/drawing/2014/main" id="{F41C7807-A3C6-9DF0-152E-99027DBC820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73" name="Rectangle 29">
            <a:extLst>
              <a:ext uri="{FF2B5EF4-FFF2-40B4-BE49-F238E27FC236}">
                <a16:creationId xmlns:a16="http://schemas.microsoft.com/office/drawing/2014/main" id="{13B17613-7655-77FC-ABE1-1708135B00F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4174" name="グループ化 4">
          <a:extLst>
            <a:ext uri="{FF2B5EF4-FFF2-40B4-BE49-F238E27FC236}">
              <a16:creationId xmlns:a16="http://schemas.microsoft.com/office/drawing/2014/main" id="{53833CC3-BDC4-4C53-9207-13DCD03A07D2}"/>
            </a:ext>
          </a:extLst>
        </xdr:cNvPr>
        <xdr:cNvGrpSpPr>
          <a:grpSpLocks/>
        </xdr:cNvGrpSpPr>
      </xdr:nvGrpSpPr>
      <xdr:grpSpPr bwMode="auto">
        <a:xfrm>
          <a:off x="4101353" y="68983412"/>
          <a:ext cx="1367118" cy="403412"/>
          <a:chOff x="3981450" y="1019175"/>
          <a:chExt cx="1428750" cy="409575"/>
        </a:xfrm>
      </xdr:grpSpPr>
      <xdr:sp macro="" textlink="">
        <xdr:nvSpPr>
          <xdr:cNvPr id="14175" name="Rectangle 23">
            <a:extLst>
              <a:ext uri="{FF2B5EF4-FFF2-40B4-BE49-F238E27FC236}">
                <a16:creationId xmlns:a16="http://schemas.microsoft.com/office/drawing/2014/main" id="{1B8EC564-4D3B-19F7-06DD-D9E84243ED74}"/>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76" name="Rectangle 24">
            <a:extLst>
              <a:ext uri="{FF2B5EF4-FFF2-40B4-BE49-F238E27FC236}">
                <a16:creationId xmlns:a16="http://schemas.microsoft.com/office/drawing/2014/main" id="{2F99D8EC-C9CA-5073-4B73-9668F3B164EB}"/>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77" name="Rectangle 25">
            <a:extLst>
              <a:ext uri="{FF2B5EF4-FFF2-40B4-BE49-F238E27FC236}">
                <a16:creationId xmlns:a16="http://schemas.microsoft.com/office/drawing/2014/main" id="{4FA11C64-544C-A184-E757-EB8C027ABDB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78" name="Rectangle 26">
            <a:extLst>
              <a:ext uri="{FF2B5EF4-FFF2-40B4-BE49-F238E27FC236}">
                <a16:creationId xmlns:a16="http://schemas.microsoft.com/office/drawing/2014/main" id="{8543FA1B-FEEE-1214-E428-5C4781EB339E}"/>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79" name="Rectangle 27">
            <a:extLst>
              <a:ext uri="{FF2B5EF4-FFF2-40B4-BE49-F238E27FC236}">
                <a16:creationId xmlns:a16="http://schemas.microsoft.com/office/drawing/2014/main" id="{166883AF-0423-7340-4334-FBCFB63DF7BD}"/>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4180" name="グループ化 3">
          <a:extLst>
            <a:ext uri="{FF2B5EF4-FFF2-40B4-BE49-F238E27FC236}">
              <a16:creationId xmlns:a16="http://schemas.microsoft.com/office/drawing/2014/main" id="{9260BC25-E48D-4841-BF7C-35E55E0ED6CF}"/>
            </a:ext>
          </a:extLst>
        </xdr:cNvPr>
        <xdr:cNvGrpSpPr>
          <a:grpSpLocks/>
        </xdr:cNvGrpSpPr>
      </xdr:nvGrpSpPr>
      <xdr:grpSpPr bwMode="auto">
        <a:xfrm>
          <a:off x="6152029" y="68983412"/>
          <a:ext cx="862853" cy="403412"/>
          <a:chOff x="6029325" y="1019175"/>
          <a:chExt cx="857250" cy="409575"/>
        </a:xfrm>
      </xdr:grpSpPr>
      <xdr:sp macro="" textlink="">
        <xdr:nvSpPr>
          <xdr:cNvPr id="14181" name="Rectangle 28">
            <a:extLst>
              <a:ext uri="{FF2B5EF4-FFF2-40B4-BE49-F238E27FC236}">
                <a16:creationId xmlns:a16="http://schemas.microsoft.com/office/drawing/2014/main" id="{344A3C54-85C0-7AFF-0F87-C1F9A5939A6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82" name="Rectangle 29">
            <a:extLst>
              <a:ext uri="{FF2B5EF4-FFF2-40B4-BE49-F238E27FC236}">
                <a16:creationId xmlns:a16="http://schemas.microsoft.com/office/drawing/2014/main" id="{F29B13DE-0D29-A425-940E-BB41CEA3F25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83" name="Rectangle 29">
            <a:extLst>
              <a:ext uri="{FF2B5EF4-FFF2-40B4-BE49-F238E27FC236}">
                <a16:creationId xmlns:a16="http://schemas.microsoft.com/office/drawing/2014/main" id="{7495362C-070A-61CB-41AB-74A0BD4A064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4184" name="グループ化 4">
          <a:extLst>
            <a:ext uri="{FF2B5EF4-FFF2-40B4-BE49-F238E27FC236}">
              <a16:creationId xmlns:a16="http://schemas.microsoft.com/office/drawing/2014/main" id="{2DD45F73-4B29-44B2-AA86-EFA786B08870}"/>
            </a:ext>
          </a:extLst>
        </xdr:cNvPr>
        <xdr:cNvGrpSpPr>
          <a:grpSpLocks/>
        </xdr:cNvGrpSpPr>
      </xdr:nvGrpSpPr>
      <xdr:grpSpPr bwMode="auto">
        <a:xfrm>
          <a:off x="4101353" y="68983412"/>
          <a:ext cx="1367118" cy="403412"/>
          <a:chOff x="3981450" y="1019175"/>
          <a:chExt cx="1428750" cy="409575"/>
        </a:xfrm>
      </xdr:grpSpPr>
      <xdr:sp macro="" textlink="">
        <xdr:nvSpPr>
          <xdr:cNvPr id="14185" name="Rectangle 23">
            <a:extLst>
              <a:ext uri="{FF2B5EF4-FFF2-40B4-BE49-F238E27FC236}">
                <a16:creationId xmlns:a16="http://schemas.microsoft.com/office/drawing/2014/main" id="{A47295FE-8438-65B1-80EC-A8EA625A94E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86" name="Rectangle 24">
            <a:extLst>
              <a:ext uri="{FF2B5EF4-FFF2-40B4-BE49-F238E27FC236}">
                <a16:creationId xmlns:a16="http://schemas.microsoft.com/office/drawing/2014/main" id="{4AE2A1DC-8928-459D-FAFB-CE2933D9153C}"/>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87" name="Rectangle 25">
            <a:extLst>
              <a:ext uri="{FF2B5EF4-FFF2-40B4-BE49-F238E27FC236}">
                <a16:creationId xmlns:a16="http://schemas.microsoft.com/office/drawing/2014/main" id="{B7A2A1B4-A3FB-7E96-55EA-32A5F999958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88" name="Rectangle 26">
            <a:extLst>
              <a:ext uri="{FF2B5EF4-FFF2-40B4-BE49-F238E27FC236}">
                <a16:creationId xmlns:a16="http://schemas.microsoft.com/office/drawing/2014/main" id="{3B3F1EEE-3556-733E-D1D7-F11DD9FA17C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89" name="Rectangle 27">
            <a:extLst>
              <a:ext uri="{FF2B5EF4-FFF2-40B4-BE49-F238E27FC236}">
                <a16:creationId xmlns:a16="http://schemas.microsoft.com/office/drawing/2014/main" id="{82C184D0-4357-53D9-CB53-79589A4DF735}"/>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4190" name="グループ化 3">
          <a:extLst>
            <a:ext uri="{FF2B5EF4-FFF2-40B4-BE49-F238E27FC236}">
              <a16:creationId xmlns:a16="http://schemas.microsoft.com/office/drawing/2014/main" id="{8AD195F3-63DC-46E2-AD96-90FCB00CF24A}"/>
            </a:ext>
          </a:extLst>
        </xdr:cNvPr>
        <xdr:cNvGrpSpPr>
          <a:grpSpLocks/>
        </xdr:cNvGrpSpPr>
      </xdr:nvGrpSpPr>
      <xdr:grpSpPr bwMode="auto">
        <a:xfrm>
          <a:off x="6152029" y="68983412"/>
          <a:ext cx="862853" cy="403412"/>
          <a:chOff x="6029325" y="1019175"/>
          <a:chExt cx="857250" cy="409575"/>
        </a:xfrm>
      </xdr:grpSpPr>
      <xdr:sp macro="" textlink="">
        <xdr:nvSpPr>
          <xdr:cNvPr id="14191" name="Rectangle 28">
            <a:extLst>
              <a:ext uri="{FF2B5EF4-FFF2-40B4-BE49-F238E27FC236}">
                <a16:creationId xmlns:a16="http://schemas.microsoft.com/office/drawing/2014/main" id="{70D57768-058D-4DF9-750A-9A01E32C69B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92" name="Rectangle 29">
            <a:extLst>
              <a:ext uri="{FF2B5EF4-FFF2-40B4-BE49-F238E27FC236}">
                <a16:creationId xmlns:a16="http://schemas.microsoft.com/office/drawing/2014/main" id="{0C833CB2-8A06-EEEF-D419-3785C5BBA81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93" name="Rectangle 29">
            <a:extLst>
              <a:ext uri="{FF2B5EF4-FFF2-40B4-BE49-F238E27FC236}">
                <a16:creationId xmlns:a16="http://schemas.microsoft.com/office/drawing/2014/main" id="{D66BA19B-457B-1330-C545-CD7E58122BE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4194" name="グループ化 4">
          <a:extLst>
            <a:ext uri="{FF2B5EF4-FFF2-40B4-BE49-F238E27FC236}">
              <a16:creationId xmlns:a16="http://schemas.microsoft.com/office/drawing/2014/main" id="{9581B872-198C-4F1B-AC12-681877DF34E5}"/>
            </a:ext>
          </a:extLst>
        </xdr:cNvPr>
        <xdr:cNvGrpSpPr>
          <a:grpSpLocks/>
        </xdr:cNvGrpSpPr>
      </xdr:nvGrpSpPr>
      <xdr:grpSpPr bwMode="auto">
        <a:xfrm>
          <a:off x="4101353" y="68983412"/>
          <a:ext cx="1367118" cy="403412"/>
          <a:chOff x="3981450" y="1019175"/>
          <a:chExt cx="1428750" cy="409575"/>
        </a:xfrm>
      </xdr:grpSpPr>
      <xdr:sp macro="" textlink="">
        <xdr:nvSpPr>
          <xdr:cNvPr id="14195" name="Rectangle 23">
            <a:extLst>
              <a:ext uri="{FF2B5EF4-FFF2-40B4-BE49-F238E27FC236}">
                <a16:creationId xmlns:a16="http://schemas.microsoft.com/office/drawing/2014/main" id="{E347B638-FC15-2C99-CFA4-D3DAF3F61ADE}"/>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96" name="Rectangle 24">
            <a:extLst>
              <a:ext uri="{FF2B5EF4-FFF2-40B4-BE49-F238E27FC236}">
                <a16:creationId xmlns:a16="http://schemas.microsoft.com/office/drawing/2014/main" id="{F795BF64-6F5D-09A7-1A33-DB766FBFF3BA}"/>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97" name="Rectangle 25">
            <a:extLst>
              <a:ext uri="{FF2B5EF4-FFF2-40B4-BE49-F238E27FC236}">
                <a16:creationId xmlns:a16="http://schemas.microsoft.com/office/drawing/2014/main" id="{65175D04-8C25-C4F9-1BA8-551805BED53E}"/>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98" name="Rectangle 26">
            <a:extLst>
              <a:ext uri="{FF2B5EF4-FFF2-40B4-BE49-F238E27FC236}">
                <a16:creationId xmlns:a16="http://schemas.microsoft.com/office/drawing/2014/main" id="{6307D5B4-E060-2781-7FEF-DFFDA4C42DED}"/>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199" name="Rectangle 27">
            <a:extLst>
              <a:ext uri="{FF2B5EF4-FFF2-40B4-BE49-F238E27FC236}">
                <a16:creationId xmlns:a16="http://schemas.microsoft.com/office/drawing/2014/main" id="{8F4EF714-2F28-2D94-DDBB-08FE95B12D8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4200" name="グループ化 3">
          <a:extLst>
            <a:ext uri="{FF2B5EF4-FFF2-40B4-BE49-F238E27FC236}">
              <a16:creationId xmlns:a16="http://schemas.microsoft.com/office/drawing/2014/main" id="{10094390-562A-4715-9E18-FBF9FC4975C7}"/>
            </a:ext>
          </a:extLst>
        </xdr:cNvPr>
        <xdr:cNvGrpSpPr>
          <a:grpSpLocks/>
        </xdr:cNvGrpSpPr>
      </xdr:nvGrpSpPr>
      <xdr:grpSpPr bwMode="auto">
        <a:xfrm>
          <a:off x="6152029" y="68983412"/>
          <a:ext cx="862853" cy="403412"/>
          <a:chOff x="6029325" y="1019175"/>
          <a:chExt cx="857250" cy="409575"/>
        </a:xfrm>
      </xdr:grpSpPr>
      <xdr:sp macro="" textlink="">
        <xdr:nvSpPr>
          <xdr:cNvPr id="14201" name="Rectangle 28">
            <a:extLst>
              <a:ext uri="{FF2B5EF4-FFF2-40B4-BE49-F238E27FC236}">
                <a16:creationId xmlns:a16="http://schemas.microsoft.com/office/drawing/2014/main" id="{A6B7A649-AD38-3F1D-CEBF-D2924D2C695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02" name="Rectangle 29">
            <a:extLst>
              <a:ext uri="{FF2B5EF4-FFF2-40B4-BE49-F238E27FC236}">
                <a16:creationId xmlns:a16="http://schemas.microsoft.com/office/drawing/2014/main" id="{1A8B28D4-1D26-7B70-F464-04CC75D9E2E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03" name="Rectangle 29">
            <a:extLst>
              <a:ext uri="{FF2B5EF4-FFF2-40B4-BE49-F238E27FC236}">
                <a16:creationId xmlns:a16="http://schemas.microsoft.com/office/drawing/2014/main" id="{9576D9CE-1026-6F37-6282-8B2739D5CBD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4204" name="グループ化 4">
          <a:extLst>
            <a:ext uri="{FF2B5EF4-FFF2-40B4-BE49-F238E27FC236}">
              <a16:creationId xmlns:a16="http://schemas.microsoft.com/office/drawing/2014/main" id="{4E4F33F8-2090-4CB1-95F4-678DF9E6B9FD}"/>
            </a:ext>
          </a:extLst>
        </xdr:cNvPr>
        <xdr:cNvGrpSpPr>
          <a:grpSpLocks/>
        </xdr:cNvGrpSpPr>
      </xdr:nvGrpSpPr>
      <xdr:grpSpPr bwMode="auto">
        <a:xfrm>
          <a:off x="4101353" y="68983412"/>
          <a:ext cx="1367118" cy="403412"/>
          <a:chOff x="3981450" y="1019175"/>
          <a:chExt cx="1428750" cy="409575"/>
        </a:xfrm>
      </xdr:grpSpPr>
      <xdr:sp macro="" textlink="">
        <xdr:nvSpPr>
          <xdr:cNvPr id="14205" name="Rectangle 23">
            <a:extLst>
              <a:ext uri="{FF2B5EF4-FFF2-40B4-BE49-F238E27FC236}">
                <a16:creationId xmlns:a16="http://schemas.microsoft.com/office/drawing/2014/main" id="{40AE9391-D153-2E2A-47E9-56AAFD8543B8}"/>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06" name="Rectangle 24">
            <a:extLst>
              <a:ext uri="{FF2B5EF4-FFF2-40B4-BE49-F238E27FC236}">
                <a16:creationId xmlns:a16="http://schemas.microsoft.com/office/drawing/2014/main" id="{954A0100-87F1-9119-7E0B-5F8B19DAC5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07" name="Rectangle 25">
            <a:extLst>
              <a:ext uri="{FF2B5EF4-FFF2-40B4-BE49-F238E27FC236}">
                <a16:creationId xmlns:a16="http://schemas.microsoft.com/office/drawing/2014/main" id="{BEDCD6A7-C382-2C40-3649-EBACCCA4D2AA}"/>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08" name="Rectangle 26">
            <a:extLst>
              <a:ext uri="{FF2B5EF4-FFF2-40B4-BE49-F238E27FC236}">
                <a16:creationId xmlns:a16="http://schemas.microsoft.com/office/drawing/2014/main" id="{BD325D98-6C51-FF1C-5715-FDFDD2D861AB}"/>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09" name="Rectangle 27">
            <a:extLst>
              <a:ext uri="{FF2B5EF4-FFF2-40B4-BE49-F238E27FC236}">
                <a16:creationId xmlns:a16="http://schemas.microsoft.com/office/drawing/2014/main" id="{CB5E2064-3D15-67E8-B6F6-7962AFA3217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4210" name="グループ化 3">
          <a:extLst>
            <a:ext uri="{FF2B5EF4-FFF2-40B4-BE49-F238E27FC236}">
              <a16:creationId xmlns:a16="http://schemas.microsoft.com/office/drawing/2014/main" id="{C8680E90-3B13-4D9D-B379-B6AF079B24DD}"/>
            </a:ext>
          </a:extLst>
        </xdr:cNvPr>
        <xdr:cNvGrpSpPr>
          <a:grpSpLocks/>
        </xdr:cNvGrpSpPr>
      </xdr:nvGrpSpPr>
      <xdr:grpSpPr bwMode="auto">
        <a:xfrm>
          <a:off x="6152029" y="68983412"/>
          <a:ext cx="862853" cy="403412"/>
          <a:chOff x="6029325" y="1019175"/>
          <a:chExt cx="857250" cy="409575"/>
        </a:xfrm>
      </xdr:grpSpPr>
      <xdr:sp macro="" textlink="">
        <xdr:nvSpPr>
          <xdr:cNvPr id="14211" name="Rectangle 28">
            <a:extLst>
              <a:ext uri="{FF2B5EF4-FFF2-40B4-BE49-F238E27FC236}">
                <a16:creationId xmlns:a16="http://schemas.microsoft.com/office/drawing/2014/main" id="{DAAC85C9-07F7-0B4B-A48F-075A0C97FFB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12" name="Rectangle 29">
            <a:extLst>
              <a:ext uri="{FF2B5EF4-FFF2-40B4-BE49-F238E27FC236}">
                <a16:creationId xmlns:a16="http://schemas.microsoft.com/office/drawing/2014/main" id="{B763B7AD-930A-7C40-B92C-C85A5DA44BB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13" name="Rectangle 29">
            <a:extLst>
              <a:ext uri="{FF2B5EF4-FFF2-40B4-BE49-F238E27FC236}">
                <a16:creationId xmlns:a16="http://schemas.microsoft.com/office/drawing/2014/main" id="{F42531A4-2282-6262-D31F-88DCFCB6A6E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4214" name="グループ化 4">
          <a:extLst>
            <a:ext uri="{FF2B5EF4-FFF2-40B4-BE49-F238E27FC236}">
              <a16:creationId xmlns:a16="http://schemas.microsoft.com/office/drawing/2014/main" id="{FE5D5005-AA5D-4C06-8C89-4DA3D77F0F71}"/>
            </a:ext>
          </a:extLst>
        </xdr:cNvPr>
        <xdr:cNvGrpSpPr>
          <a:grpSpLocks/>
        </xdr:cNvGrpSpPr>
      </xdr:nvGrpSpPr>
      <xdr:grpSpPr bwMode="auto">
        <a:xfrm>
          <a:off x="4101353" y="68983412"/>
          <a:ext cx="1367118" cy="403412"/>
          <a:chOff x="3981450" y="1019175"/>
          <a:chExt cx="1428750" cy="409575"/>
        </a:xfrm>
      </xdr:grpSpPr>
      <xdr:sp macro="" textlink="">
        <xdr:nvSpPr>
          <xdr:cNvPr id="14215" name="Rectangle 23">
            <a:extLst>
              <a:ext uri="{FF2B5EF4-FFF2-40B4-BE49-F238E27FC236}">
                <a16:creationId xmlns:a16="http://schemas.microsoft.com/office/drawing/2014/main" id="{69C10A83-636F-9EF6-C404-99DC2150A7B2}"/>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16" name="Rectangle 24">
            <a:extLst>
              <a:ext uri="{FF2B5EF4-FFF2-40B4-BE49-F238E27FC236}">
                <a16:creationId xmlns:a16="http://schemas.microsoft.com/office/drawing/2014/main" id="{FE2517D4-5580-3A61-8773-5ED5D678A5DF}"/>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17" name="Rectangle 25">
            <a:extLst>
              <a:ext uri="{FF2B5EF4-FFF2-40B4-BE49-F238E27FC236}">
                <a16:creationId xmlns:a16="http://schemas.microsoft.com/office/drawing/2014/main" id="{9315A0B3-1C93-5837-0DA6-CC9578FB16B7}"/>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18" name="Rectangle 26">
            <a:extLst>
              <a:ext uri="{FF2B5EF4-FFF2-40B4-BE49-F238E27FC236}">
                <a16:creationId xmlns:a16="http://schemas.microsoft.com/office/drawing/2014/main" id="{E4D20F9C-57A4-575D-7FF7-8F3145B36CBA}"/>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19" name="Rectangle 27">
            <a:extLst>
              <a:ext uri="{FF2B5EF4-FFF2-40B4-BE49-F238E27FC236}">
                <a16:creationId xmlns:a16="http://schemas.microsoft.com/office/drawing/2014/main" id="{F7E778DD-8E4C-9D88-FB42-A61EC056E45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4220" name="グループ化 3">
          <a:extLst>
            <a:ext uri="{FF2B5EF4-FFF2-40B4-BE49-F238E27FC236}">
              <a16:creationId xmlns:a16="http://schemas.microsoft.com/office/drawing/2014/main" id="{19BE6EFA-1783-442D-BAC5-B0FBB3666DB4}"/>
            </a:ext>
          </a:extLst>
        </xdr:cNvPr>
        <xdr:cNvGrpSpPr>
          <a:grpSpLocks/>
        </xdr:cNvGrpSpPr>
      </xdr:nvGrpSpPr>
      <xdr:grpSpPr bwMode="auto">
        <a:xfrm>
          <a:off x="6152029" y="68983412"/>
          <a:ext cx="862853" cy="403412"/>
          <a:chOff x="6029325" y="1019175"/>
          <a:chExt cx="857250" cy="409575"/>
        </a:xfrm>
      </xdr:grpSpPr>
      <xdr:sp macro="" textlink="">
        <xdr:nvSpPr>
          <xdr:cNvPr id="14221" name="Rectangle 28">
            <a:extLst>
              <a:ext uri="{FF2B5EF4-FFF2-40B4-BE49-F238E27FC236}">
                <a16:creationId xmlns:a16="http://schemas.microsoft.com/office/drawing/2014/main" id="{CC67344A-0E14-6889-3830-CD255DF7AFA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22" name="Rectangle 29">
            <a:extLst>
              <a:ext uri="{FF2B5EF4-FFF2-40B4-BE49-F238E27FC236}">
                <a16:creationId xmlns:a16="http://schemas.microsoft.com/office/drawing/2014/main" id="{7425AEE8-3B09-5407-CA48-CBAA2F5F45F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23" name="Rectangle 29">
            <a:extLst>
              <a:ext uri="{FF2B5EF4-FFF2-40B4-BE49-F238E27FC236}">
                <a16:creationId xmlns:a16="http://schemas.microsoft.com/office/drawing/2014/main" id="{FB51BCD3-1B21-6268-E0DE-14354F912C2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4224" name="グループ化 4">
          <a:extLst>
            <a:ext uri="{FF2B5EF4-FFF2-40B4-BE49-F238E27FC236}">
              <a16:creationId xmlns:a16="http://schemas.microsoft.com/office/drawing/2014/main" id="{D2672B3C-E435-40B7-9D3B-1F2FDAE8085A}"/>
            </a:ext>
          </a:extLst>
        </xdr:cNvPr>
        <xdr:cNvGrpSpPr>
          <a:grpSpLocks/>
        </xdr:cNvGrpSpPr>
      </xdr:nvGrpSpPr>
      <xdr:grpSpPr bwMode="auto">
        <a:xfrm>
          <a:off x="4101353" y="68983412"/>
          <a:ext cx="1367118" cy="403412"/>
          <a:chOff x="3981450" y="1019175"/>
          <a:chExt cx="1428750" cy="409575"/>
        </a:xfrm>
      </xdr:grpSpPr>
      <xdr:sp macro="" textlink="">
        <xdr:nvSpPr>
          <xdr:cNvPr id="14225" name="Rectangle 23">
            <a:extLst>
              <a:ext uri="{FF2B5EF4-FFF2-40B4-BE49-F238E27FC236}">
                <a16:creationId xmlns:a16="http://schemas.microsoft.com/office/drawing/2014/main" id="{E1F39420-B011-8C54-ECFF-5BAB27C43763}"/>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26" name="Rectangle 24">
            <a:extLst>
              <a:ext uri="{FF2B5EF4-FFF2-40B4-BE49-F238E27FC236}">
                <a16:creationId xmlns:a16="http://schemas.microsoft.com/office/drawing/2014/main" id="{11A6A95B-EBE8-F207-6398-292ED71D67CA}"/>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27" name="Rectangle 25">
            <a:extLst>
              <a:ext uri="{FF2B5EF4-FFF2-40B4-BE49-F238E27FC236}">
                <a16:creationId xmlns:a16="http://schemas.microsoft.com/office/drawing/2014/main" id="{BF454823-934F-29BC-1BA8-D0AB9557743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28" name="Rectangle 26">
            <a:extLst>
              <a:ext uri="{FF2B5EF4-FFF2-40B4-BE49-F238E27FC236}">
                <a16:creationId xmlns:a16="http://schemas.microsoft.com/office/drawing/2014/main" id="{00F42528-0462-3771-F391-5ABD42572F26}"/>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29" name="Rectangle 27">
            <a:extLst>
              <a:ext uri="{FF2B5EF4-FFF2-40B4-BE49-F238E27FC236}">
                <a16:creationId xmlns:a16="http://schemas.microsoft.com/office/drawing/2014/main" id="{51CA0DF0-DD4D-5936-D8CE-8DDFB8C36D98}"/>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4230" name="グループ化 3">
          <a:extLst>
            <a:ext uri="{FF2B5EF4-FFF2-40B4-BE49-F238E27FC236}">
              <a16:creationId xmlns:a16="http://schemas.microsoft.com/office/drawing/2014/main" id="{B5A41C0A-C911-448F-9A73-0BDD3185D5DF}"/>
            </a:ext>
          </a:extLst>
        </xdr:cNvPr>
        <xdr:cNvGrpSpPr>
          <a:grpSpLocks/>
        </xdr:cNvGrpSpPr>
      </xdr:nvGrpSpPr>
      <xdr:grpSpPr bwMode="auto">
        <a:xfrm>
          <a:off x="6152029" y="68983412"/>
          <a:ext cx="862853" cy="403412"/>
          <a:chOff x="6029325" y="1019175"/>
          <a:chExt cx="857250" cy="409575"/>
        </a:xfrm>
      </xdr:grpSpPr>
      <xdr:sp macro="" textlink="">
        <xdr:nvSpPr>
          <xdr:cNvPr id="14231" name="Rectangle 28">
            <a:extLst>
              <a:ext uri="{FF2B5EF4-FFF2-40B4-BE49-F238E27FC236}">
                <a16:creationId xmlns:a16="http://schemas.microsoft.com/office/drawing/2014/main" id="{8B75C5D7-9885-12D9-C8B1-726B93DF9A5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32" name="Rectangle 29">
            <a:extLst>
              <a:ext uri="{FF2B5EF4-FFF2-40B4-BE49-F238E27FC236}">
                <a16:creationId xmlns:a16="http://schemas.microsoft.com/office/drawing/2014/main" id="{B310D9FF-B68F-FA6F-F61C-A0A4A6334A3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33" name="Rectangle 29">
            <a:extLst>
              <a:ext uri="{FF2B5EF4-FFF2-40B4-BE49-F238E27FC236}">
                <a16:creationId xmlns:a16="http://schemas.microsoft.com/office/drawing/2014/main" id="{AF366322-7BA1-0A9D-02F3-585B3DE849C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4234" name="グループ化 4">
          <a:extLst>
            <a:ext uri="{FF2B5EF4-FFF2-40B4-BE49-F238E27FC236}">
              <a16:creationId xmlns:a16="http://schemas.microsoft.com/office/drawing/2014/main" id="{111BEDA8-ACE7-4F33-9B90-C22AD0C10A5F}"/>
            </a:ext>
          </a:extLst>
        </xdr:cNvPr>
        <xdr:cNvGrpSpPr>
          <a:grpSpLocks/>
        </xdr:cNvGrpSpPr>
      </xdr:nvGrpSpPr>
      <xdr:grpSpPr bwMode="auto">
        <a:xfrm>
          <a:off x="4101353" y="68983412"/>
          <a:ext cx="1367118" cy="403412"/>
          <a:chOff x="3981450" y="1019175"/>
          <a:chExt cx="1428750" cy="409575"/>
        </a:xfrm>
      </xdr:grpSpPr>
      <xdr:sp macro="" textlink="">
        <xdr:nvSpPr>
          <xdr:cNvPr id="14235" name="Rectangle 23">
            <a:extLst>
              <a:ext uri="{FF2B5EF4-FFF2-40B4-BE49-F238E27FC236}">
                <a16:creationId xmlns:a16="http://schemas.microsoft.com/office/drawing/2014/main" id="{8A42DB4D-FBFA-0027-8C24-FB4D6A2AE8C5}"/>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36" name="Rectangle 24">
            <a:extLst>
              <a:ext uri="{FF2B5EF4-FFF2-40B4-BE49-F238E27FC236}">
                <a16:creationId xmlns:a16="http://schemas.microsoft.com/office/drawing/2014/main" id="{0465C44C-F831-75A8-64A1-84D48BEDF8EE}"/>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37" name="Rectangle 25">
            <a:extLst>
              <a:ext uri="{FF2B5EF4-FFF2-40B4-BE49-F238E27FC236}">
                <a16:creationId xmlns:a16="http://schemas.microsoft.com/office/drawing/2014/main" id="{27CFCE33-20DF-9CD9-B9AD-FCA58C8E756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38" name="Rectangle 26">
            <a:extLst>
              <a:ext uri="{FF2B5EF4-FFF2-40B4-BE49-F238E27FC236}">
                <a16:creationId xmlns:a16="http://schemas.microsoft.com/office/drawing/2014/main" id="{BF612A4F-C56C-98AE-592D-4E986883FFDE}"/>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39" name="Rectangle 27">
            <a:extLst>
              <a:ext uri="{FF2B5EF4-FFF2-40B4-BE49-F238E27FC236}">
                <a16:creationId xmlns:a16="http://schemas.microsoft.com/office/drawing/2014/main" id="{1D29745E-7586-AC74-6AA2-1E197388C7E6}"/>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4240" name="グループ化 3">
          <a:extLst>
            <a:ext uri="{FF2B5EF4-FFF2-40B4-BE49-F238E27FC236}">
              <a16:creationId xmlns:a16="http://schemas.microsoft.com/office/drawing/2014/main" id="{29DDF7BD-B4FE-4328-B746-25651F3BF12B}"/>
            </a:ext>
          </a:extLst>
        </xdr:cNvPr>
        <xdr:cNvGrpSpPr>
          <a:grpSpLocks/>
        </xdr:cNvGrpSpPr>
      </xdr:nvGrpSpPr>
      <xdr:grpSpPr bwMode="auto">
        <a:xfrm>
          <a:off x="6152029" y="68983412"/>
          <a:ext cx="862853" cy="403412"/>
          <a:chOff x="6029325" y="1019175"/>
          <a:chExt cx="857250" cy="409575"/>
        </a:xfrm>
      </xdr:grpSpPr>
      <xdr:sp macro="" textlink="">
        <xdr:nvSpPr>
          <xdr:cNvPr id="14241" name="Rectangle 28">
            <a:extLst>
              <a:ext uri="{FF2B5EF4-FFF2-40B4-BE49-F238E27FC236}">
                <a16:creationId xmlns:a16="http://schemas.microsoft.com/office/drawing/2014/main" id="{4F3CD27D-AD61-9090-C159-5028AA71BEF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42" name="Rectangle 29">
            <a:extLst>
              <a:ext uri="{FF2B5EF4-FFF2-40B4-BE49-F238E27FC236}">
                <a16:creationId xmlns:a16="http://schemas.microsoft.com/office/drawing/2014/main" id="{48493515-7826-09B2-61A2-4F5D70BC00AC}"/>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43" name="Rectangle 29">
            <a:extLst>
              <a:ext uri="{FF2B5EF4-FFF2-40B4-BE49-F238E27FC236}">
                <a16:creationId xmlns:a16="http://schemas.microsoft.com/office/drawing/2014/main" id="{CD4B628A-A7CF-DD9E-F20A-B348F6EFBDB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4244" name="グループ化 4">
          <a:extLst>
            <a:ext uri="{FF2B5EF4-FFF2-40B4-BE49-F238E27FC236}">
              <a16:creationId xmlns:a16="http://schemas.microsoft.com/office/drawing/2014/main" id="{EBCAD706-7B02-43E6-88EE-499A0522F54F}"/>
            </a:ext>
          </a:extLst>
        </xdr:cNvPr>
        <xdr:cNvGrpSpPr>
          <a:grpSpLocks/>
        </xdr:cNvGrpSpPr>
      </xdr:nvGrpSpPr>
      <xdr:grpSpPr bwMode="auto">
        <a:xfrm>
          <a:off x="4101353" y="68983412"/>
          <a:ext cx="1367118" cy="403412"/>
          <a:chOff x="3981450" y="1019175"/>
          <a:chExt cx="1428750" cy="409575"/>
        </a:xfrm>
      </xdr:grpSpPr>
      <xdr:sp macro="" textlink="">
        <xdr:nvSpPr>
          <xdr:cNvPr id="14245" name="Rectangle 23">
            <a:extLst>
              <a:ext uri="{FF2B5EF4-FFF2-40B4-BE49-F238E27FC236}">
                <a16:creationId xmlns:a16="http://schemas.microsoft.com/office/drawing/2014/main" id="{5C70C15C-2CA4-3F28-755D-CDAFF03CE8D8}"/>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46" name="Rectangle 24">
            <a:extLst>
              <a:ext uri="{FF2B5EF4-FFF2-40B4-BE49-F238E27FC236}">
                <a16:creationId xmlns:a16="http://schemas.microsoft.com/office/drawing/2014/main" id="{438E6BE4-98B3-4FDC-63CD-8A5F160A7264}"/>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47" name="Rectangle 25">
            <a:extLst>
              <a:ext uri="{FF2B5EF4-FFF2-40B4-BE49-F238E27FC236}">
                <a16:creationId xmlns:a16="http://schemas.microsoft.com/office/drawing/2014/main" id="{4F7560B8-0010-F23A-E6D9-FBE0F7817E77}"/>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48" name="Rectangle 26">
            <a:extLst>
              <a:ext uri="{FF2B5EF4-FFF2-40B4-BE49-F238E27FC236}">
                <a16:creationId xmlns:a16="http://schemas.microsoft.com/office/drawing/2014/main" id="{44BEDCC2-705A-7B41-B31B-9154A4ADEF7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49" name="Rectangle 27">
            <a:extLst>
              <a:ext uri="{FF2B5EF4-FFF2-40B4-BE49-F238E27FC236}">
                <a16:creationId xmlns:a16="http://schemas.microsoft.com/office/drawing/2014/main" id="{12F31E23-DBE7-3DF7-1135-C9836C0AF8C8}"/>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4250" name="グループ化 3">
          <a:extLst>
            <a:ext uri="{FF2B5EF4-FFF2-40B4-BE49-F238E27FC236}">
              <a16:creationId xmlns:a16="http://schemas.microsoft.com/office/drawing/2014/main" id="{7D823300-1B8E-4861-B05A-C582C2987AD5}"/>
            </a:ext>
          </a:extLst>
        </xdr:cNvPr>
        <xdr:cNvGrpSpPr>
          <a:grpSpLocks/>
        </xdr:cNvGrpSpPr>
      </xdr:nvGrpSpPr>
      <xdr:grpSpPr bwMode="auto">
        <a:xfrm>
          <a:off x="6152029" y="68983412"/>
          <a:ext cx="862853" cy="403412"/>
          <a:chOff x="6029325" y="1019175"/>
          <a:chExt cx="857250" cy="409575"/>
        </a:xfrm>
      </xdr:grpSpPr>
      <xdr:sp macro="" textlink="">
        <xdr:nvSpPr>
          <xdr:cNvPr id="14251" name="Rectangle 28">
            <a:extLst>
              <a:ext uri="{FF2B5EF4-FFF2-40B4-BE49-F238E27FC236}">
                <a16:creationId xmlns:a16="http://schemas.microsoft.com/office/drawing/2014/main" id="{B7529123-8F0B-CBAE-32CB-1D6AEE7A9D3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52" name="Rectangle 29">
            <a:extLst>
              <a:ext uri="{FF2B5EF4-FFF2-40B4-BE49-F238E27FC236}">
                <a16:creationId xmlns:a16="http://schemas.microsoft.com/office/drawing/2014/main" id="{996FE468-9799-8CD1-08DC-3C1A76256BB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53" name="Rectangle 29">
            <a:extLst>
              <a:ext uri="{FF2B5EF4-FFF2-40B4-BE49-F238E27FC236}">
                <a16:creationId xmlns:a16="http://schemas.microsoft.com/office/drawing/2014/main" id="{C5EB3B18-C293-D267-AEC4-F8C1B50CE6A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4254" name="グループ化 4">
          <a:extLst>
            <a:ext uri="{FF2B5EF4-FFF2-40B4-BE49-F238E27FC236}">
              <a16:creationId xmlns:a16="http://schemas.microsoft.com/office/drawing/2014/main" id="{D26700B2-65B1-427B-973E-74E9B6DED32C}"/>
            </a:ext>
          </a:extLst>
        </xdr:cNvPr>
        <xdr:cNvGrpSpPr>
          <a:grpSpLocks/>
        </xdr:cNvGrpSpPr>
      </xdr:nvGrpSpPr>
      <xdr:grpSpPr bwMode="auto">
        <a:xfrm>
          <a:off x="4101353" y="68983412"/>
          <a:ext cx="1367118" cy="403412"/>
          <a:chOff x="3981450" y="1019175"/>
          <a:chExt cx="1428750" cy="409575"/>
        </a:xfrm>
      </xdr:grpSpPr>
      <xdr:sp macro="" textlink="">
        <xdr:nvSpPr>
          <xdr:cNvPr id="14255" name="Rectangle 23">
            <a:extLst>
              <a:ext uri="{FF2B5EF4-FFF2-40B4-BE49-F238E27FC236}">
                <a16:creationId xmlns:a16="http://schemas.microsoft.com/office/drawing/2014/main" id="{EA8D5611-95C7-85E9-DF16-C73886A82C1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56" name="Rectangle 24">
            <a:extLst>
              <a:ext uri="{FF2B5EF4-FFF2-40B4-BE49-F238E27FC236}">
                <a16:creationId xmlns:a16="http://schemas.microsoft.com/office/drawing/2014/main" id="{7F72140B-0371-1BAF-B5BD-1499DA7A52D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57" name="Rectangle 25">
            <a:extLst>
              <a:ext uri="{FF2B5EF4-FFF2-40B4-BE49-F238E27FC236}">
                <a16:creationId xmlns:a16="http://schemas.microsoft.com/office/drawing/2014/main" id="{35C5FCD6-3140-829A-7630-E4D726FC6AA5}"/>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58" name="Rectangle 26">
            <a:extLst>
              <a:ext uri="{FF2B5EF4-FFF2-40B4-BE49-F238E27FC236}">
                <a16:creationId xmlns:a16="http://schemas.microsoft.com/office/drawing/2014/main" id="{623F885B-2B36-6472-EDFC-74B7CAEAB73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59" name="Rectangle 27">
            <a:extLst>
              <a:ext uri="{FF2B5EF4-FFF2-40B4-BE49-F238E27FC236}">
                <a16:creationId xmlns:a16="http://schemas.microsoft.com/office/drawing/2014/main" id="{AE2175BC-C699-BEAF-44A3-164C3AAC509A}"/>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4260" name="グループ化 3">
          <a:extLst>
            <a:ext uri="{FF2B5EF4-FFF2-40B4-BE49-F238E27FC236}">
              <a16:creationId xmlns:a16="http://schemas.microsoft.com/office/drawing/2014/main" id="{E803A6FE-2C5C-4B86-9961-1F9018B17417}"/>
            </a:ext>
          </a:extLst>
        </xdr:cNvPr>
        <xdr:cNvGrpSpPr>
          <a:grpSpLocks/>
        </xdr:cNvGrpSpPr>
      </xdr:nvGrpSpPr>
      <xdr:grpSpPr bwMode="auto">
        <a:xfrm>
          <a:off x="6152029" y="68983412"/>
          <a:ext cx="862853" cy="403412"/>
          <a:chOff x="6029325" y="1019175"/>
          <a:chExt cx="857250" cy="409575"/>
        </a:xfrm>
      </xdr:grpSpPr>
      <xdr:sp macro="" textlink="">
        <xdr:nvSpPr>
          <xdr:cNvPr id="14261" name="Rectangle 28">
            <a:extLst>
              <a:ext uri="{FF2B5EF4-FFF2-40B4-BE49-F238E27FC236}">
                <a16:creationId xmlns:a16="http://schemas.microsoft.com/office/drawing/2014/main" id="{998383E3-4890-746C-D12A-CCCE1531219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62" name="Rectangle 29">
            <a:extLst>
              <a:ext uri="{FF2B5EF4-FFF2-40B4-BE49-F238E27FC236}">
                <a16:creationId xmlns:a16="http://schemas.microsoft.com/office/drawing/2014/main" id="{B1552526-BF75-FC4C-E94A-BA4CC27E6F8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63" name="Rectangle 29">
            <a:extLst>
              <a:ext uri="{FF2B5EF4-FFF2-40B4-BE49-F238E27FC236}">
                <a16:creationId xmlns:a16="http://schemas.microsoft.com/office/drawing/2014/main" id="{FEF1FBB6-D42A-CF38-F682-9898582192A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4264" name="グループ化 4">
          <a:extLst>
            <a:ext uri="{FF2B5EF4-FFF2-40B4-BE49-F238E27FC236}">
              <a16:creationId xmlns:a16="http://schemas.microsoft.com/office/drawing/2014/main" id="{C8838921-6906-486B-9D5D-7CE438C04EE9}"/>
            </a:ext>
          </a:extLst>
        </xdr:cNvPr>
        <xdr:cNvGrpSpPr>
          <a:grpSpLocks/>
        </xdr:cNvGrpSpPr>
      </xdr:nvGrpSpPr>
      <xdr:grpSpPr bwMode="auto">
        <a:xfrm>
          <a:off x="4101353" y="68983412"/>
          <a:ext cx="1367118" cy="403412"/>
          <a:chOff x="3981450" y="1019175"/>
          <a:chExt cx="1428750" cy="409575"/>
        </a:xfrm>
      </xdr:grpSpPr>
      <xdr:sp macro="" textlink="">
        <xdr:nvSpPr>
          <xdr:cNvPr id="14265" name="Rectangle 23">
            <a:extLst>
              <a:ext uri="{FF2B5EF4-FFF2-40B4-BE49-F238E27FC236}">
                <a16:creationId xmlns:a16="http://schemas.microsoft.com/office/drawing/2014/main" id="{393A8A95-6AE9-243C-50E5-4B81CA00CBB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66" name="Rectangle 24">
            <a:extLst>
              <a:ext uri="{FF2B5EF4-FFF2-40B4-BE49-F238E27FC236}">
                <a16:creationId xmlns:a16="http://schemas.microsoft.com/office/drawing/2014/main" id="{989BE237-94DD-01BB-FA8F-01724D272E8A}"/>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67" name="Rectangle 25">
            <a:extLst>
              <a:ext uri="{FF2B5EF4-FFF2-40B4-BE49-F238E27FC236}">
                <a16:creationId xmlns:a16="http://schemas.microsoft.com/office/drawing/2014/main" id="{72412268-1370-D0D6-303A-842F007A2049}"/>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68" name="Rectangle 26">
            <a:extLst>
              <a:ext uri="{FF2B5EF4-FFF2-40B4-BE49-F238E27FC236}">
                <a16:creationId xmlns:a16="http://schemas.microsoft.com/office/drawing/2014/main" id="{3B951940-D862-DB6D-F46C-37C675E81C49}"/>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69" name="Rectangle 27">
            <a:extLst>
              <a:ext uri="{FF2B5EF4-FFF2-40B4-BE49-F238E27FC236}">
                <a16:creationId xmlns:a16="http://schemas.microsoft.com/office/drawing/2014/main" id="{E1FD683B-ADF6-B252-42CF-6476D83DC4D7}"/>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4270" name="グループ化 3">
          <a:extLst>
            <a:ext uri="{FF2B5EF4-FFF2-40B4-BE49-F238E27FC236}">
              <a16:creationId xmlns:a16="http://schemas.microsoft.com/office/drawing/2014/main" id="{11617C1D-12B9-456E-A090-A34D7DF39C85}"/>
            </a:ext>
          </a:extLst>
        </xdr:cNvPr>
        <xdr:cNvGrpSpPr>
          <a:grpSpLocks/>
        </xdr:cNvGrpSpPr>
      </xdr:nvGrpSpPr>
      <xdr:grpSpPr bwMode="auto">
        <a:xfrm>
          <a:off x="6152029" y="68983412"/>
          <a:ext cx="862853" cy="403412"/>
          <a:chOff x="6029325" y="1019175"/>
          <a:chExt cx="857250" cy="409575"/>
        </a:xfrm>
      </xdr:grpSpPr>
      <xdr:sp macro="" textlink="">
        <xdr:nvSpPr>
          <xdr:cNvPr id="14271" name="Rectangle 28">
            <a:extLst>
              <a:ext uri="{FF2B5EF4-FFF2-40B4-BE49-F238E27FC236}">
                <a16:creationId xmlns:a16="http://schemas.microsoft.com/office/drawing/2014/main" id="{7227C9DD-6389-2C65-DEEF-1884B5606E9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72" name="Rectangle 29">
            <a:extLst>
              <a:ext uri="{FF2B5EF4-FFF2-40B4-BE49-F238E27FC236}">
                <a16:creationId xmlns:a16="http://schemas.microsoft.com/office/drawing/2014/main" id="{8F72E4B1-458D-B439-DA36-8829B20D2E4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73" name="Rectangle 29">
            <a:extLst>
              <a:ext uri="{FF2B5EF4-FFF2-40B4-BE49-F238E27FC236}">
                <a16:creationId xmlns:a16="http://schemas.microsoft.com/office/drawing/2014/main" id="{97EC95F4-0AE0-088F-B495-9EF496D8D02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4274" name="グループ化 4">
          <a:extLst>
            <a:ext uri="{FF2B5EF4-FFF2-40B4-BE49-F238E27FC236}">
              <a16:creationId xmlns:a16="http://schemas.microsoft.com/office/drawing/2014/main" id="{2CB74AFA-E151-489C-8A60-51B2042EABFA}"/>
            </a:ext>
          </a:extLst>
        </xdr:cNvPr>
        <xdr:cNvGrpSpPr>
          <a:grpSpLocks/>
        </xdr:cNvGrpSpPr>
      </xdr:nvGrpSpPr>
      <xdr:grpSpPr bwMode="auto">
        <a:xfrm>
          <a:off x="4101353" y="68983412"/>
          <a:ext cx="1367118" cy="403412"/>
          <a:chOff x="3981450" y="1019175"/>
          <a:chExt cx="1428750" cy="409575"/>
        </a:xfrm>
      </xdr:grpSpPr>
      <xdr:sp macro="" textlink="">
        <xdr:nvSpPr>
          <xdr:cNvPr id="14275" name="Rectangle 23">
            <a:extLst>
              <a:ext uri="{FF2B5EF4-FFF2-40B4-BE49-F238E27FC236}">
                <a16:creationId xmlns:a16="http://schemas.microsoft.com/office/drawing/2014/main" id="{4A0538B0-B723-C233-C4A8-9C13A23FED73}"/>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76" name="Rectangle 24">
            <a:extLst>
              <a:ext uri="{FF2B5EF4-FFF2-40B4-BE49-F238E27FC236}">
                <a16:creationId xmlns:a16="http://schemas.microsoft.com/office/drawing/2014/main" id="{B811A070-0499-665B-7D05-0D393C25E8A3}"/>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77" name="Rectangle 25">
            <a:extLst>
              <a:ext uri="{FF2B5EF4-FFF2-40B4-BE49-F238E27FC236}">
                <a16:creationId xmlns:a16="http://schemas.microsoft.com/office/drawing/2014/main" id="{BD600075-05D5-0D9E-B3C4-D18314857BA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78" name="Rectangle 26">
            <a:extLst>
              <a:ext uri="{FF2B5EF4-FFF2-40B4-BE49-F238E27FC236}">
                <a16:creationId xmlns:a16="http://schemas.microsoft.com/office/drawing/2014/main" id="{F9449F44-7B99-1EEE-07A3-85B2B291A73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79" name="Rectangle 27">
            <a:extLst>
              <a:ext uri="{FF2B5EF4-FFF2-40B4-BE49-F238E27FC236}">
                <a16:creationId xmlns:a16="http://schemas.microsoft.com/office/drawing/2014/main" id="{F0093B80-C3FE-6D9B-C508-C05E97E1C827}"/>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4280" name="グループ化 3">
          <a:extLst>
            <a:ext uri="{FF2B5EF4-FFF2-40B4-BE49-F238E27FC236}">
              <a16:creationId xmlns:a16="http://schemas.microsoft.com/office/drawing/2014/main" id="{F9D0C864-C64E-44F8-8EA7-13969E91C793}"/>
            </a:ext>
          </a:extLst>
        </xdr:cNvPr>
        <xdr:cNvGrpSpPr>
          <a:grpSpLocks/>
        </xdr:cNvGrpSpPr>
      </xdr:nvGrpSpPr>
      <xdr:grpSpPr bwMode="auto">
        <a:xfrm>
          <a:off x="6152029" y="68983412"/>
          <a:ext cx="862853" cy="403412"/>
          <a:chOff x="6029325" y="1019175"/>
          <a:chExt cx="857250" cy="409575"/>
        </a:xfrm>
      </xdr:grpSpPr>
      <xdr:sp macro="" textlink="">
        <xdr:nvSpPr>
          <xdr:cNvPr id="14281" name="Rectangle 28">
            <a:extLst>
              <a:ext uri="{FF2B5EF4-FFF2-40B4-BE49-F238E27FC236}">
                <a16:creationId xmlns:a16="http://schemas.microsoft.com/office/drawing/2014/main" id="{06266124-7591-BEFB-07CC-A39D0C11468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82" name="Rectangle 29">
            <a:extLst>
              <a:ext uri="{FF2B5EF4-FFF2-40B4-BE49-F238E27FC236}">
                <a16:creationId xmlns:a16="http://schemas.microsoft.com/office/drawing/2014/main" id="{740BF18B-A02A-A9CA-06A6-45877485481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83" name="Rectangle 29">
            <a:extLst>
              <a:ext uri="{FF2B5EF4-FFF2-40B4-BE49-F238E27FC236}">
                <a16:creationId xmlns:a16="http://schemas.microsoft.com/office/drawing/2014/main" id="{AEC716C7-D7AC-6A99-1596-30E43363A8B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4284" name="グループ化 4">
          <a:extLst>
            <a:ext uri="{FF2B5EF4-FFF2-40B4-BE49-F238E27FC236}">
              <a16:creationId xmlns:a16="http://schemas.microsoft.com/office/drawing/2014/main" id="{3D1BAB9D-EA80-4F6A-8F9E-B7D310F62498}"/>
            </a:ext>
          </a:extLst>
        </xdr:cNvPr>
        <xdr:cNvGrpSpPr>
          <a:grpSpLocks/>
        </xdr:cNvGrpSpPr>
      </xdr:nvGrpSpPr>
      <xdr:grpSpPr bwMode="auto">
        <a:xfrm>
          <a:off x="4101353" y="68983412"/>
          <a:ext cx="1367118" cy="403412"/>
          <a:chOff x="3981450" y="1019175"/>
          <a:chExt cx="1428750" cy="409575"/>
        </a:xfrm>
      </xdr:grpSpPr>
      <xdr:sp macro="" textlink="">
        <xdr:nvSpPr>
          <xdr:cNvPr id="14285" name="Rectangle 23">
            <a:extLst>
              <a:ext uri="{FF2B5EF4-FFF2-40B4-BE49-F238E27FC236}">
                <a16:creationId xmlns:a16="http://schemas.microsoft.com/office/drawing/2014/main" id="{2C695292-2757-8B1F-D535-FF170E26C7B9}"/>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86" name="Rectangle 24">
            <a:extLst>
              <a:ext uri="{FF2B5EF4-FFF2-40B4-BE49-F238E27FC236}">
                <a16:creationId xmlns:a16="http://schemas.microsoft.com/office/drawing/2014/main" id="{8B1529DD-5A47-603B-4EFC-6B62F5489CB6}"/>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87" name="Rectangle 25">
            <a:extLst>
              <a:ext uri="{FF2B5EF4-FFF2-40B4-BE49-F238E27FC236}">
                <a16:creationId xmlns:a16="http://schemas.microsoft.com/office/drawing/2014/main" id="{0B59327E-18F9-77CE-A05D-941490E11CB5}"/>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88" name="Rectangle 26">
            <a:extLst>
              <a:ext uri="{FF2B5EF4-FFF2-40B4-BE49-F238E27FC236}">
                <a16:creationId xmlns:a16="http://schemas.microsoft.com/office/drawing/2014/main" id="{7CF41E6F-0730-163B-2667-AC13500C75F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89" name="Rectangle 27">
            <a:extLst>
              <a:ext uri="{FF2B5EF4-FFF2-40B4-BE49-F238E27FC236}">
                <a16:creationId xmlns:a16="http://schemas.microsoft.com/office/drawing/2014/main" id="{188F1505-8CBC-DCDD-5EA2-961AEBE04A98}"/>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4290" name="グループ化 3">
          <a:extLst>
            <a:ext uri="{FF2B5EF4-FFF2-40B4-BE49-F238E27FC236}">
              <a16:creationId xmlns:a16="http://schemas.microsoft.com/office/drawing/2014/main" id="{1FBB249D-F57C-48C5-8697-0BFA0FA87ED0}"/>
            </a:ext>
          </a:extLst>
        </xdr:cNvPr>
        <xdr:cNvGrpSpPr>
          <a:grpSpLocks/>
        </xdr:cNvGrpSpPr>
      </xdr:nvGrpSpPr>
      <xdr:grpSpPr bwMode="auto">
        <a:xfrm>
          <a:off x="6152029" y="68983412"/>
          <a:ext cx="862853" cy="403412"/>
          <a:chOff x="6029325" y="1019175"/>
          <a:chExt cx="857250" cy="409575"/>
        </a:xfrm>
      </xdr:grpSpPr>
      <xdr:sp macro="" textlink="">
        <xdr:nvSpPr>
          <xdr:cNvPr id="14291" name="Rectangle 28">
            <a:extLst>
              <a:ext uri="{FF2B5EF4-FFF2-40B4-BE49-F238E27FC236}">
                <a16:creationId xmlns:a16="http://schemas.microsoft.com/office/drawing/2014/main" id="{B287CF8C-4D37-2786-7638-BF7839D3C46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92" name="Rectangle 29">
            <a:extLst>
              <a:ext uri="{FF2B5EF4-FFF2-40B4-BE49-F238E27FC236}">
                <a16:creationId xmlns:a16="http://schemas.microsoft.com/office/drawing/2014/main" id="{D0D4E5CB-F4DB-0CF9-B5E3-C26033BDA401}"/>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93" name="Rectangle 29">
            <a:extLst>
              <a:ext uri="{FF2B5EF4-FFF2-40B4-BE49-F238E27FC236}">
                <a16:creationId xmlns:a16="http://schemas.microsoft.com/office/drawing/2014/main" id="{6538C898-E002-A163-9E88-36AC0B60241C}"/>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4294" name="グループ化 4">
          <a:extLst>
            <a:ext uri="{FF2B5EF4-FFF2-40B4-BE49-F238E27FC236}">
              <a16:creationId xmlns:a16="http://schemas.microsoft.com/office/drawing/2014/main" id="{4C99EF62-CAA2-46DB-8EBB-28F09777A317}"/>
            </a:ext>
          </a:extLst>
        </xdr:cNvPr>
        <xdr:cNvGrpSpPr>
          <a:grpSpLocks/>
        </xdr:cNvGrpSpPr>
      </xdr:nvGrpSpPr>
      <xdr:grpSpPr bwMode="auto">
        <a:xfrm>
          <a:off x="4101353" y="75774176"/>
          <a:ext cx="1367118" cy="403412"/>
          <a:chOff x="3981450" y="1019175"/>
          <a:chExt cx="1428750" cy="409575"/>
        </a:xfrm>
      </xdr:grpSpPr>
      <xdr:sp macro="" textlink="">
        <xdr:nvSpPr>
          <xdr:cNvPr id="14295" name="Rectangle 23">
            <a:extLst>
              <a:ext uri="{FF2B5EF4-FFF2-40B4-BE49-F238E27FC236}">
                <a16:creationId xmlns:a16="http://schemas.microsoft.com/office/drawing/2014/main" id="{A980DFF2-202A-E3CA-BE89-3A09FC8A48C3}"/>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96" name="Rectangle 24">
            <a:extLst>
              <a:ext uri="{FF2B5EF4-FFF2-40B4-BE49-F238E27FC236}">
                <a16:creationId xmlns:a16="http://schemas.microsoft.com/office/drawing/2014/main" id="{4ED05FBE-EF39-7D03-D90D-4A4E9332AD96}"/>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97" name="Rectangle 25">
            <a:extLst>
              <a:ext uri="{FF2B5EF4-FFF2-40B4-BE49-F238E27FC236}">
                <a16:creationId xmlns:a16="http://schemas.microsoft.com/office/drawing/2014/main" id="{E7E4FE94-BEB6-601D-7E75-94B7CBD202D5}"/>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98" name="Rectangle 26">
            <a:extLst>
              <a:ext uri="{FF2B5EF4-FFF2-40B4-BE49-F238E27FC236}">
                <a16:creationId xmlns:a16="http://schemas.microsoft.com/office/drawing/2014/main" id="{4DDD490F-8861-FA0B-84C8-9F809A68EDF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299" name="Rectangle 27">
            <a:extLst>
              <a:ext uri="{FF2B5EF4-FFF2-40B4-BE49-F238E27FC236}">
                <a16:creationId xmlns:a16="http://schemas.microsoft.com/office/drawing/2014/main" id="{9FDE8AFC-6981-CAF3-DCD6-822B260EF718}"/>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4300" name="グループ化 3">
          <a:extLst>
            <a:ext uri="{FF2B5EF4-FFF2-40B4-BE49-F238E27FC236}">
              <a16:creationId xmlns:a16="http://schemas.microsoft.com/office/drawing/2014/main" id="{3D45F3FD-B92C-4E4A-A318-55FD3644B263}"/>
            </a:ext>
          </a:extLst>
        </xdr:cNvPr>
        <xdr:cNvGrpSpPr>
          <a:grpSpLocks/>
        </xdr:cNvGrpSpPr>
      </xdr:nvGrpSpPr>
      <xdr:grpSpPr bwMode="auto">
        <a:xfrm>
          <a:off x="6152029" y="75774176"/>
          <a:ext cx="862853" cy="403412"/>
          <a:chOff x="6029325" y="1019175"/>
          <a:chExt cx="857250" cy="409575"/>
        </a:xfrm>
      </xdr:grpSpPr>
      <xdr:sp macro="" textlink="">
        <xdr:nvSpPr>
          <xdr:cNvPr id="14301" name="Rectangle 28">
            <a:extLst>
              <a:ext uri="{FF2B5EF4-FFF2-40B4-BE49-F238E27FC236}">
                <a16:creationId xmlns:a16="http://schemas.microsoft.com/office/drawing/2014/main" id="{12ACA33D-1C65-3528-DB4B-81D2906AF23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02" name="Rectangle 29">
            <a:extLst>
              <a:ext uri="{FF2B5EF4-FFF2-40B4-BE49-F238E27FC236}">
                <a16:creationId xmlns:a16="http://schemas.microsoft.com/office/drawing/2014/main" id="{C58D64D2-7F6A-B2B0-E3B9-762979A4203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03" name="Rectangle 29">
            <a:extLst>
              <a:ext uri="{FF2B5EF4-FFF2-40B4-BE49-F238E27FC236}">
                <a16:creationId xmlns:a16="http://schemas.microsoft.com/office/drawing/2014/main" id="{23B5826B-C7D3-B574-A737-80FB23DD7F4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4304" name="グループ化 4">
          <a:extLst>
            <a:ext uri="{FF2B5EF4-FFF2-40B4-BE49-F238E27FC236}">
              <a16:creationId xmlns:a16="http://schemas.microsoft.com/office/drawing/2014/main" id="{5461406B-94F6-4205-B42D-59F31E6FA1AD}"/>
            </a:ext>
          </a:extLst>
        </xdr:cNvPr>
        <xdr:cNvGrpSpPr>
          <a:grpSpLocks/>
        </xdr:cNvGrpSpPr>
      </xdr:nvGrpSpPr>
      <xdr:grpSpPr bwMode="auto">
        <a:xfrm>
          <a:off x="4101353" y="75774176"/>
          <a:ext cx="1367118" cy="403412"/>
          <a:chOff x="3981450" y="1019175"/>
          <a:chExt cx="1428750" cy="409575"/>
        </a:xfrm>
      </xdr:grpSpPr>
      <xdr:sp macro="" textlink="">
        <xdr:nvSpPr>
          <xdr:cNvPr id="14305" name="Rectangle 23">
            <a:extLst>
              <a:ext uri="{FF2B5EF4-FFF2-40B4-BE49-F238E27FC236}">
                <a16:creationId xmlns:a16="http://schemas.microsoft.com/office/drawing/2014/main" id="{542B9F75-8F2C-3829-955A-62FE585BEC39}"/>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06" name="Rectangle 24">
            <a:extLst>
              <a:ext uri="{FF2B5EF4-FFF2-40B4-BE49-F238E27FC236}">
                <a16:creationId xmlns:a16="http://schemas.microsoft.com/office/drawing/2014/main" id="{5AABD0DB-2603-6ACB-5796-8A8F95A29902}"/>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07" name="Rectangle 25">
            <a:extLst>
              <a:ext uri="{FF2B5EF4-FFF2-40B4-BE49-F238E27FC236}">
                <a16:creationId xmlns:a16="http://schemas.microsoft.com/office/drawing/2014/main" id="{73599B1B-B756-ECCE-97CE-A8037701716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08" name="Rectangle 26">
            <a:extLst>
              <a:ext uri="{FF2B5EF4-FFF2-40B4-BE49-F238E27FC236}">
                <a16:creationId xmlns:a16="http://schemas.microsoft.com/office/drawing/2014/main" id="{662FD022-D233-0526-295F-7698B04ABF7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09" name="Rectangle 27">
            <a:extLst>
              <a:ext uri="{FF2B5EF4-FFF2-40B4-BE49-F238E27FC236}">
                <a16:creationId xmlns:a16="http://schemas.microsoft.com/office/drawing/2014/main" id="{364256F2-1A4A-2450-532A-B6D73E206425}"/>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4310" name="グループ化 3">
          <a:extLst>
            <a:ext uri="{FF2B5EF4-FFF2-40B4-BE49-F238E27FC236}">
              <a16:creationId xmlns:a16="http://schemas.microsoft.com/office/drawing/2014/main" id="{9DA4707F-5F48-4762-AE2A-1998661C3DF3}"/>
            </a:ext>
          </a:extLst>
        </xdr:cNvPr>
        <xdr:cNvGrpSpPr>
          <a:grpSpLocks/>
        </xdr:cNvGrpSpPr>
      </xdr:nvGrpSpPr>
      <xdr:grpSpPr bwMode="auto">
        <a:xfrm>
          <a:off x="6152029" y="75774176"/>
          <a:ext cx="862853" cy="403412"/>
          <a:chOff x="6029325" y="1019175"/>
          <a:chExt cx="857250" cy="409575"/>
        </a:xfrm>
      </xdr:grpSpPr>
      <xdr:sp macro="" textlink="">
        <xdr:nvSpPr>
          <xdr:cNvPr id="14311" name="Rectangle 28">
            <a:extLst>
              <a:ext uri="{FF2B5EF4-FFF2-40B4-BE49-F238E27FC236}">
                <a16:creationId xmlns:a16="http://schemas.microsoft.com/office/drawing/2014/main" id="{0564DC6D-2BDF-46A8-4A0D-7DE1B0A3959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12" name="Rectangle 29">
            <a:extLst>
              <a:ext uri="{FF2B5EF4-FFF2-40B4-BE49-F238E27FC236}">
                <a16:creationId xmlns:a16="http://schemas.microsoft.com/office/drawing/2014/main" id="{966D8BD8-DEBC-2004-A624-787915D6DCD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13" name="Rectangle 29">
            <a:extLst>
              <a:ext uri="{FF2B5EF4-FFF2-40B4-BE49-F238E27FC236}">
                <a16:creationId xmlns:a16="http://schemas.microsoft.com/office/drawing/2014/main" id="{6B595853-67A2-FADD-1BE9-AA017E397A3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4314" name="グループ化 4">
          <a:extLst>
            <a:ext uri="{FF2B5EF4-FFF2-40B4-BE49-F238E27FC236}">
              <a16:creationId xmlns:a16="http://schemas.microsoft.com/office/drawing/2014/main" id="{42E74AF3-CC8B-404A-9E76-B38C7AE298D6}"/>
            </a:ext>
          </a:extLst>
        </xdr:cNvPr>
        <xdr:cNvGrpSpPr>
          <a:grpSpLocks/>
        </xdr:cNvGrpSpPr>
      </xdr:nvGrpSpPr>
      <xdr:grpSpPr bwMode="auto">
        <a:xfrm>
          <a:off x="4101353" y="75774176"/>
          <a:ext cx="1367118" cy="403412"/>
          <a:chOff x="3981450" y="1019175"/>
          <a:chExt cx="1428750" cy="409575"/>
        </a:xfrm>
      </xdr:grpSpPr>
      <xdr:sp macro="" textlink="">
        <xdr:nvSpPr>
          <xdr:cNvPr id="14315" name="Rectangle 23">
            <a:extLst>
              <a:ext uri="{FF2B5EF4-FFF2-40B4-BE49-F238E27FC236}">
                <a16:creationId xmlns:a16="http://schemas.microsoft.com/office/drawing/2014/main" id="{92614E44-7CEF-16FF-5247-D1F3ECAE643E}"/>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16" name="Rectangle 24">
            <a:extLst>
              <a:ext uri="{FF2B5EF4-FFF2-40B4-BE49-F238E27FC236}">
                <a16:creationId xmlns:a16="http://schemas.microsoft.com/office/drawing/2014/main" id="{4B65A83D-89D4-AED9-98A9-EBB18E46CBFA}"/>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17" name="Rectangle 25">
            <a:extLst>
              <a:ext uri="{FF2B5EF4-FFF2-40B4-BE49-F238E27FC236}">
                <a16:creationId xmlns:a16="http://schemas.microsoft.com/office/drawing/2014/main" id="{3AF24C7B-3AA2-BF95-8204-2EB39BF07E3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18" name="Rectangle 26">
            <a:extLst>
              <a:ext uri="{FF2B5EF4-FFF2-40B4-BE49-F238E27FC236}">
                <a16:creationId xmlns:a16="http://schemas.microsoft.com/office/drawing/2014/main" id="{5AEF202E-50B7-6792-4688-1B7613CDAFD8}"/>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19" name="Rectangle 27">
            <a:extLst>
              <a:ext uri="{FF2B5EF4-FFF2-40B4-BE49-F238E27FC236}">
                <a16:creationId xmlns:a16="http://schemas.microsoft.com/office/drawing/2014/main" id="{2B4FA6AD-DAB2-2EFC-1F89-EC593CBE1F88}"/>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4320" name="グループ化 3">
          <a:extLst>
            <a:ext uri="{FF2B5EF4-FFF2-40B4-BE49-F238E27FC236}">
              <a16:creationId xmlns:a16="http://schemas.microsoft.com/office/drawing/2014/main" id="{1E567103-D506-4C90-85AC-FF08F93A76B7}"/>
            </a:ext>
          </a:extLst>
        </xdr:cNvPr>
        <xdr:cNvGrpSpPr>
          <a:grpSpLocks/>
        </xdr:cNvGrpSpPr>
      </xdr:nvGrpSpPr>
      <xdr:grpSpPr bwMode="auto">
        <a:xfrm>
          <a:off x="6152029" y="75774176"/>
          <a:ext cx="862853" cy="403412"/>
          <a:chOff x="6029325" y="1019175"/>
          <a:chExt cx="857250" cy="409575"/>
        </a:xfrm>
      </xdr:grpSpPr>
      <xdr:sp macro="" textlink="">
        <xdr:nvSpPr>
          <xdr:cNvPr id="14321" name="Rectangle 28">
            <a:extLst>
              <a:ext uri="{FF2B5EF4-FFF2-40B4-BE49-F238E27FC236}">
                <a16:creationId xmlns:a16="http://schemas.microsoft.com/office/drawing/2014/main" id="{81FF1F45-8336-767D-213E-3A6FFB9C708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22" name="Rectangle 29">
            <a:extLst>
              <a:ext uri="{FF2B5EF4-FFF2-40B4-BE49-F238E27FC236}">
                <a16:creationId xmlns:a16="http://schemas.microsoft.com/office/drawing/2014/main" id="{9B2C9F48-C159-9D49-050E-EDFDB185A681}"/>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23" name="Rectangle 29">
            <a:extLst>
              <a:ext uri="{FF2B5EF4-FFF2-40B4-BE49-F238E27FC236}">
                <a16:creationId xmlns:a16="http://schemas.microsoft.com/office/drawing/2014/main" id="{E0291575-5BCC-50E4-2CFB-FF4C7066E3ED}"/>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4324" name="グループ化 4">
          <a:extLst>
            <a:ext uri="{FF2B5EF4-FFF2-40B4-BE49-F238E27FC236}">
              <a16:creationId xmlns:a16="http://schemas.microsoft.com/office/drawing/2014/main" id="{7396C795-D820-4070-9BE5-BF49842FC1E6}"/>
            </a:ext>
          </a:extLst>
        </xdr:cNvPr>
        <xdr:cNvGrpSpPr>
          <a:grpSpLocks/>
        </xdr:cNvGrpSpPr>
      </xdr:nvGrpSpPr>
      <xdr:grpSpPr bwMode="auto">
        <a:xfrm>
          <a:off x="4101353" y="75774176"/>
          <a:ext cx="1367118" cy="403412"/>
          <a:chOff x="3981450" y="1019175"/>
          <a:chExt cx="1428750" cy="409575"/>
        </a:xfrm>
      </xdr:grpSpPr>
      <xdr:sp macro="" textlink="">
        <xdr:nvSpPr>
          <xdr:cNvPr id="14325" name="Rectangle 23">
            <a:extLst>
              <a:ext uri="{FF2B5EF4-FFF2-40B4-BE49-F238E27FC236}">
                <a16:creationId xmlns:a16="http://schemas.microsoft.com/office/drawing/2014/main" id="{69A1E592-BBB6-589F-6734-AB4CA1421758}"/>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26" name="Rectangle 24">
            <a:extLst>
              <a:ext uri="{FF2B5EF4-FFF2-40B4-BE49-F238E27FC236}">
                <a16:creationId xmlns:a16="http://schemas.microsoft.com/office/drawing/2014/main" id="{5F8EE4F4-AA59-9364-3F17-A077D26154EA}"/>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27" name="Rectangle 25">
            <a:extLst>
              <a:ext uri="{FF2B5EF4-FFF2-40B4-BE49-F238E27FC236}">
                <a16:creationId xmlns:a16="http://schemas.microsoft.com/office/drawing/2014/main" id="{F8AD8EB6-C03E-D880-F233-C3535FDF10D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28" name="Rectangle 26">
            <a:extLst>
              <a:ext uri="{FF2B5EF4-FFF2-40B4-BE49-F238E27FC236}">
                <a16:creationId xmlns:a16="http://schemas.microsoft.com/office/drawing/2014/main" id="{5D36B913-B3C0-DD45-5F4C-26EB33EBF552}"/>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29" name="Rectangle 27">
            <a:extLst>
              <a:ext uri="{FF2B5EF4-FFF2-40B4-BE49-F238E27FC236}">
                <a16:creationId xmlns:a16="http://schemas.microsoft.com/office/drawing/2014/main" id="{B5D7DC91-250F-88F9-9809-E3DE62BE81D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4330" name="グループ化 3">
          <a:extLst>
            <a:ext uri="{FF2B5EF4-FFF2-40B4-BE49-F238E27FC236}">
              <a16:creationId xmlns:a16="http://schemas.microsoft.com/office/drawing/2014/main" id="{DB0DBE05-D0B2-42DA-A9CD-EAA70CFD6D3F}"/>
            </a:ext>
          </a:extLst>
        </xdr:cNvPr>
        <xdr:cNvGrpSpPr>
          <a:grpSpLocks/>
        </xdr:cNvGrpSpPr>
      </xdr:nvGrpSpPr>
      <xdr:grpSpPr bwMode="auto">
        <a:xfrm>
          <a:off x="6152029" y="75774176"/>
          <a:ext cx="862853" cy="403412"/>
          <a:chOff x="6029325" y="1019175"/>
          <a:chExt cx="857250" cy="409575"/>
        </a:xfrm>
      </xdr:grpSpPr>
      <xdr:sp macro="" textlink="">
        <xdr:nvSpPr>
          <xdr:cNvPr id="14331" name="Rectangle 28">
            <a:extLst>
              <a:ext uri="{FF2B5EF4-FFF2-40B4-BE49-F238E27FC236}">
                <a16:creationId xmlns:a16="http://schemas.microsoft.com/office/drawing/2014/main" id="{B2B0CD8E-A86B-32CC-9056-F10C9A51888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32" name="Rectangle 29">
            <a:extLst>
              <a:ext uri="{FF2B5EF4-FFF2-40B4-BE49-F238E27FC236}">
                <a16:creationId xmlns:a16="http://schemas.microsoft.com/office/drawing/2014/main" id="{FB5D0F81-3373-382A-20A8-97639608061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33" name="Rectangle 29">
            <a:extLst>
              <a:ext uri="{FF2B5EF4-FFF2-40B4-BE49-F238E27FC236}">
                <a16:creationId xmlns:a16="http://schemas.microsoft.com/office/drawing/2014/main" id="{FA40B859-C7D7-6145-D050-2BC2B8B76E3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4334" name="グループ化 4">
          <a:extLst>
            <a:ext uri="{FF2B5EF4-FFF2-40B4-BE49-F238E27FC236}">
              <a16:creationId xmlns:a16="http://schemas.microsoft.com/office/drawing/2014/main" id="{FD1EBA55-EE58-43FC-A9F8-E4294E7F2111}"/>
            </a:ext>
          </a:extLst>
        </xdr:cNvPr>
        <xdr:cNvGrpSpPr>
          <a:grpSpLocks/>
        </xdr:cNvGrpSpPr>
      </xdr:nvGrpSpPr>
      <xdr:grpSpPr bwMode="auto">
        <a:xfrm>
          <a:off x="4101353" y="75774176"/>
          <a:ext cx="1367118" cy="403412"/>
          <a:chOff x="3981450" y="1019175"/>
          <a:chExt cx="1428750" cy="409575"/>
        </a:xfrm>
      </xdr:grpSpPr>
      <xdr:sp macro="" textlink="">
        <xdr:nvSpPr>
          <xdr:cNvPr id="14335" name="Rectangle 23">
            <a:extLst>
              <a:ext uri="{FF2B5EF4-FFF2-40B4-BE49-F238E27FC236}">
                <a16:creationId xmlns:a16="http://schemas.microsoft.com/office/drawing/2014/main" id="{3E5414EE-7078-8BD3-B494-0E260CA4D5F2}"/>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36" name="Rectangle 24">
            <a:extLst>
              <a:ext uri="{FF2B5EF4-FFF2-40B4-BE49-F238E27FC236}">
                <a16:creationId xmlns:a16="http://schemas.microsoft.com/office/drawing/2014/main" id="{07F16A15-7994-7C8D-0FA5-508D238724D2}"/>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37" name="Rectangle 25">
            <a:extLst>
              <a:ext uri="{FF2B5EF4-FFF2-40B4-BE49-F238E27FC236}">
                <a16:creationId xmlns:a16="http://schemas.microsoft.com/office/drawing/2014/main" id="{E3365768-80DB-54FD-45E1-A3EFF5806BE5}"/>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38" name="Rectangle 26">
            <a:extLst>
              <a:ext uri="{FF2B5EF4-FFF2-40B4-BE49-F238E27FC236}">
                <a16:creationId xmlns:a16="http://schemas.microsoft.com/office/drawing/2014/main" id="{32296527-B478-868C-DD23-A41A76F0C1A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39" name="Rectangle 27">
            <a:extLst>
              <a:ext uri="{FF2B5EF4-FFF2-40B4-BE49-F238E27FC236}">
                <a16:creationId xmlns:a16="http://schemas.microsoft.com/office/drawing/2014/main" id="{D219D03E-0BAF-A823-C037-563F94F5B1F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4340" name="グループ化 3">
          <a:extLst>
            <a:ext uri="{FF2B5EF4-FFF2-40B4-BE49-F238E27FC236}">
              <a16:creationId xmlns:a16="http://schemas.microsoft.com/office/drawing/2014/main" id="{07507014-CCE0-4C5F-9F98-B2C1C5051EA6}"/>
            </a:ext>
          </a:extLst>
        </xdr:cNvPr>
        <xdr:cNvGrpSpPr>
          <a:grpSpLocks/>
        </xdr:cNvGrpSpPr>
      </xdr:nvGrpSpPr>
      <xdr:grpSpPr bwMode="auto">
        <a:xfrm>
          <a:off x="6152029" y="75774176"/>
          <a:ext cx="862853" cy="403412"/>
          <a:chOff x="6029325" y="1019175"/>
          <a:chExt cx="857250" cy="409575"/>
        </a:xfrm>
      </xdr:grpSpPr>
      <xdr:sp macro="" textlink="">
        <xdr:nvSpPr>
          <xdr:cNvPr id="14341" name="Rectangle 28">
            <a:extLst>
              <a:ext uri="{FF2B5EF4-FFF2-40B4-BE49-F238E27FC236}">
                <a16:creationId xmlns:a16="http://schemas.microsoft.com/office/drawing/2014/main" id="{CD3F1137-77C4-0B63-F625-AE96390DF2C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42" name="Rectangle 29">
            <a:extLst>
              <a:ext uri="{FF2B5EF4-FFF2-40B4-BE49-F238E27FC236}">
                <a16:creationId xmlns:a16="http://schemas.microsoft.com/office/drawing/2014/main" id="{D83DEB52-EC01-34F1-B9C3-DC7802BFC61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43" name="Rectangle 29">
            <a:extLst>
              <a:ext uri="{FF2B5EF4-FFF2-40B4-BE49-F238E27FC236}">
                <a16:creationId xmlns:a16="http://schemas.microsoft.com/office/drawing/2014/main" id="{2C877824-EB01-3F9B-59B9-B4951F7B132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4344" name="グループ化 4">
          <a:extLst>
            <a:ext uri="{FF2B5EF4-FFF2-40B4-BE49-F238E27FC236}">
              <a16:creationId xmlns:a16="http://schemas.microsoft.com/office/drawing/2014/main" id="{5322C480-AA3C-4E25-B8E1-57C8C2F2A71A}"/>
            </a:ext>
          </a:extLst>
        </xdr:cNvPr>
        <xdr:cNvGrpSpPr>
          <a:grpSpLocks/>
        </xdr:cNvGrpSpPr>
      </xdr:nvGrpSpPr>
      <xdr:grpSpPr bwMode="auto">
        <a:xfrm>
          <a:off x="4101353" y="75774176"/>
          <a:ext cx="1367118" cy="403412"/>
          <a:chOff x="3981450" y="1019175"/>
          <a:chExt cx="1428750" cy="409575"/>
        </a:xfrm>
      </xdr:grpSpPr>
      <xdr:sp macro="" textlink="">
        <xdr:nvSpPr>
          <xdr:cNvPr id="14345" name="Rectangle 23">
            <a:extLst>
              <a:ext uri="{FF2B5EF4-FFF2-40B4-BE49-F238E27FC236}">
                <a16:creationId xmlns:a16="http://schemas.microsoft.com/office/drawing/2014/main" id="{CA128B1D-CF98-6038-C150-1DC620775D82}"/>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46" name="Rectangle 24">
            <a:extLst>
              <a:ext uri="{FF2B5EF4-FFF2-40B4-BE49-F238E27FC236}">
                <a16:creationId xmlns:a16="http://schemas.microsoft.com/office/drawing/2014/main" id="{2BE8F764-22ED-9398-4623-651442290947}"/>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47" name="Rectangle 25">
            <a:extLst>
              <a:ext uri="{FF2B5EF4-FFF2-40B4-BE49-F238E27FC236}">
                <a16:creationId xmlns:a16="http://schemas.microsoft.com/office/drawing/2014/main" id="{1E548027-12AC-DB5B-7CC8-500C12102B22}"/>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48" name="Rectangle 26">
            <a:extLst>
              <a:ext uri="{FF2B5EF4-FFF2-40B4-BE49-F238E27FC236}">
                <a16:creationId xmlns:a16="http://schemas.microsoft.com/office/drawing/2014/main" id="{9A1FA147-3A0A-5B42-5332-2C699681FEE8}"/>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49" name="Rectangle 27">
            <a:extLst>
              <a:ext uri="{FF2B5EF4-FFF2-40B4-BE49-F238E27FC236}">
                <a16:creationId xmlns:a16="http://schemas.microsoft.com/office/drawing/2014/main" id="{F551EF17-26B2-5A71-8CD1-C4916E213275}"/>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4350" name="グループ化 3">
          <a:extLst>
            <a:ext uri="{FF2B5EF4-FFF2-40B4-BE49-F238E27FC236}">
              <a16:creationId xmlns:a16="http://schemas.microsoft.com/office/drawing/2014/main" id="{B535E287-D52A-48B7-9E5E-5D4BC7DE4199}"/>
            </a:ext>
          </a:extLst>
        </xdr:cNvPr>
        <xdr:cNvGrpSpPr>
          <a:grpSpLocks/>
        </xdr:cNvGrpSpPr>
      </xdr:nvGrpSpPr>
      <xdr:grpSpPr bwMode="auto">
        <a:xfrm>
          <a:off x="6152029" y="75774176"/>
          <a:ext cx="862853" cy="403412"/>
          <a:chOff x="6029325" y="1019175"/>
          <a:chExt cx="857250" cy="409575"/>
        </a:xfrm>
      </xdr:grpSpPr>
      <xdr:sp macro="" textlink="">
        <xdr:nvSpPr>
          <xdr:cNvPr id="14351" name="Rectangle 28">
            <a:extLst>
              <a:ext uri="{FF2B5EF4-FFF2-40B4-BE49-F238E27FC236}">
                <a16:creationId xmlns:a16="http://schemas.microsoft.com/office/drawing/2014/main" id="{71D1B221-4417-3A56-C3F7-6C8AB40489D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52" name="Rectangle 29">
            <a:extLst>
              <a:ext uri="{FF2B5EF4-FFF2-40B4-BE49-F238E27FC236}">
                <a16:creationId xmlns:a16="http://schemas.microsoft.com/office/drawing/2014/main" id="{A7459CC5-8638-5587-E0AD-182F850A75B8}"/>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53" name="Rectangle 29">
            <a:extLst>
              <a:ext uri="{FF2B5EF4-FFF2-40B4-BE49-F238E27FC236}">
                <a16:creationId xmlns:a16="http://schemas.microsoft.com/office/drawing/2014/main" id="{066A3063-945D-AF8E-665F-E8C7E2BC053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4354" name="グループ化 4">
          <a:extLst>
            <a:ext uri="{FF2B5EF4-FFF2-40B4-BE49-F238E27FC236}">
              <a16:creationId xmlns:a16="http://schemas.microsoft.com/office/drawing/2014/main" id="{DBE6CEA4-1FD1-4441-962B-E8385623F4D6}"/>
            </a:ext>
          </a:extLst>
        </xdr:cNvPr>
        <xdr:cNvGrpSpPr>
          <a:grpSpLocks/>
        </xdr:cNvGrpSpPr>
      </xdr:nvGrpSpPr>
      <xdr:grpSpPr bwMode="auto">
        <a:xfrm>
          <a:off x="4101353" y="75774176"/>
          <a:ext cx="1367118" cy="403412"/>
          <a:chOff x="3981450" y="1019175"/>
          <a:chExt cx="1428750" cy="409575"/>
        </a:xfrm>
      </xdr:grpSpPr>
      <xdr:sp macro="" textlink="">
        <xdr:nvSpPr>
          <xdr:cNvPr id="14355" name="Rectangle 23">
            <a:extLst>
              <a:ext uri="{FF2B5EF4-FFF2-40B4-BE49-F238E27FC236}">
                <a16:creationId xmlns:a16="http://schemas.microsoft.com/office/drawing/2014/main" id="{5FE1FC51-359F-999A-8302-066928E4983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56" name="Rectangle 24">
            <a:extLst>
              <a:ext uri="{FF2B5EF4-FFF2-40B4-BE49-F238E27FC236}">
                <a16:creationId xmlns:a16="http://schemas.microsoft.com/office/drawing/2014/main" id="{1DE4BFE9-E201-B0DC-E330-696F5A2592D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57" name="Rectangle 25">
            <a:extLst>
              <a:ext uri="{FF2B5EF4-FFF2-40B4-BE49-F238E27FC236}">
                <a16:creationId xmlns:a16="http://schemas.microsoft.com/office/drawing/2014/main" id="{A49116F0-B923-D41D-7C5D-24AD9A4C844A}"/>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58" name="Rectangle 26">
            <a:extLst>
              <a:ext uri="{FF2B5EF4-FFF2-40B4-BE49-F238E27FC236}">
                <a16:creationId xmlns:a16="http://schemas.microsoft.com/office/drawing/2014/main" id="{2F0D78D6-63C5-4522-1613-E0D5C1AADF3E}"/>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59" name="Rectangle 27">
            <a:extLst>
              <a:ext uri="{FF2B5EF4-FFF2-40B4-BE49-F238E27FC236}">
                <a16:creationId xmlns:a16="http://schemas.microsoft.com/office/drawing/2014/main" id="{A7DCB311-9925-8645-9E95-588C70B72C39}"/>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4360" name="グループ化 3">
          <a:extLst>
            <a:ext uri="{FF2B5EF4-FFF2-40B4-BE49-F238E27FC236}">
              <a16:creationId xmlns:a16="http://schemas.microsoft.com/office/drawing/2014/main" id="{0C9DBE87-5BED-4285-8E3B-536873F6C1D7}"/>
            </a:ext>
          </a:extLst>
        </xdr:cNvPr>
        <xdr:cNvGrpSpPr>
          <a:grpSpLocks/>
        </xdr:cNvGrpSpPr>
      </xdr:nvGrpSpPr>
      <xdr:grpSpPr bwMode="auto">
        <a:xfrm>
          <a:off x="6152029" y="75774176"/>
          <a:ext cx="862853" cy="403412"/>
          <a:chOff x="6029325" y="1019175"/>
          <a:chExt cx="857250" cy="409575"/>
        </a:xfrm>
      </xdr:grpSpPr>
      <xdr:sp macro="" textlink="">
        <xdr:nvSpPr>
          <xdr:cNvPr id="14361" name="Rectangle 28">
            <a:extLst>
              <a:ext uri="{FF2B5EF4-FFF2-40B4-BE49-F238E27FC236}">
                <a16:creationId xmlns:a16="http://schemas.microsoft.com/office/drawing/2014/main" id="{64DC8150-F75C-4ADA-C2E0-0D52346A0E0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62" name="Rectangle 29">
            <a:extLst>
              <a:ext uri="{FF2B5EF4-FFF2-40B4-BE49-F238E27FC236}">
                <a16:creationId xmlns:a16="http://schemas.microsoft.com/office/drawing/2014/main" id="{E2FE167D-3122-2FC5-FFB9-A440EE6A450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63" name="Rectangle 29">
            <a:extLst>
              <a:ext uri="{FF2B5EF4-FFF2-40B4-BE49-F238E27FC236}">
                <a16:creationId xmlns:a16="http://schemas.microsoft.com/office/drawing/2014/main" id="{76858F23-6F83-9CD5-15F2-983551C9004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4364" name="グループ化 4">
          <a:extLst>
            <a:ext uri="{FF2B5EF4-FFF2-40B4-BE49-F238E27FC236}">
              <a16:creationId xmlns:a16="http://schemas.microsoft.com/office/drawing/2014/main" id="{03672865-CC04-49BD-BD42-B8B6450C6444}"/>
            </a:ext>
          </a:extLst>
        </xdr:cNvPr>
        <xdr:cNvGrpSpPr>
          <a:grpSpLocks/>
        </xdr:cNvGrpSpPr>
      </xdr:nvGrpSpPr>
      <xdr:grpSpPr bwMode="auto">
        <a:xfrm>
          <a:off x="4101353" y="75774176"/>
          <a:ext cx="1367118" cy="403412"/>
          <a:chOff x="3981450" y="1019175"/>
          <a:chExt cx="1428750" cy="409575"/>
        </a:xfrm>
      </xdr:grpSpPr>
      <xdr:sp macro="" textlink="">
        <xdr:nvSpPr>
          <xdr:cNvPr id="14365" name="Rectangle 23">
            <a:extLst>
              <a:ext uri="{FF2B5EF4-FFF2-40B4-BE49-F238E27FC236}">
                <a16:creationId xmlns:a16="http://schemas.microsoft.com/office/drawing/2014/main" id="{262709C6-85CE-0FB6-39A2-6E62994B01C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66" name="Rectangle 24">
            <a:extLst>
              <a:ext uri="{FF2B5EF4-FFF2-40B4-BE49-F238E27FC236}">
                <a16:creationId xmlns:a16="http://schemas.microsoft.com/office/drawing/2014/main" id="{A6C80CC6-D7F1-B510-1D87-A9510432A75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67" name="Rectangle 25">
            <a:extLst>
              <a:ext uri="{FF2B5EF4-FFF2-40B4-BE49-F238E27FC236}">
                <a16:creationId xmlns:a16="http://schemas.microsoft.com/office/drawing/2014/main" id="{7198B229-D8CE-D956-FC73-DB5423512FFD}"/>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68" name="Rectangle 26">
            <a:extLst>
              <a:ext uri="{FF2B5EF4-FFF2-40B4-BE49-F238E27FC236}">
                <a16:creationId xmlns:a16="http://schemas.microsoft.com/office/drawing/2014/main" id="{B9CAC094-4AC7-87CB-78CB-C9A6069BDCDD}"/>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69" name="Rectangle 27">
            <a:extLst>
              <a:ext uri="{FF2B5EF4-FFF2-40B4-BE49-F238E27FC236}">
                <a16:creationId xmlns:a16="http://schemas.microsoft.com/office/drawing/2014/main" id="{15A57173-FAD3-015B-AB62-0298FD8BAA76}"/>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4370" name="グループ化 3">
          <a:extLst>
            <a:ext uri="{FF2B5EF4-FFF2-40B4-BE49-F238E27FC236}">
              <a16:creationId xmlns:a16="http://schemas.microsoft.com/office/drawing/2014/main" id="{BDF36E8D-8A16-4B86-A259-FBA8D06193DB}"/>
            </a:ext>
          </a:extLst>
        </xdr:cNvPr>
        <xdr:cNvGrpSpPr>
          <a:grpSpLocks/>
        </xdr:cNvGrpSpPr>
      </xdr:nvGrpSpPr>
      <xdr:grpSpPr bwMode="auto">
        <a:xfrm>
          <a:off x="6152029" y="75774176"/>
          <a:ext cx="862853" cy="403412"/>
          <a:chOff x="6029325" y="1019175"/>
          <a:chExt cx="857250" cy="409575"/>
        </a:xfrm>
      </xdr:grpSpPr>
      <xdr:sp macro="" textlink="">
        <xdr:nvSpPr>
          <xdr:cNvPr id="14371" name="Rectangle 28">
            <a:extLst>
              <a:ext uri="{FF2B5EF4-FFF2-40B4-BE49-F238E27FC236}">
                <a16:creationId xmlns:a16="http://schemas.microsoft.com/office/drawing/2014/main" id="{A0F3758F-A1F9-9724-4C93-EAAC572E7B2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72" name="Rectangle 29">
            <a:extLst>
              <a:ext uri="{FF2B5EF4-FFF2-40B4-BE49-F238E27FC236}">
                <a16:creationId xmlns:a16="http://schemas.microsoft.com/office/drawing/2014/main" id="{FCF655A2-5A69-F7F1-71F4-E41425055C3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73" name="Rectangle 29">
            <a:extLst>
              <a:ext uri="{FF2B5EF4-FFF2-40B4-BE49-F238E27FC236}">
                <a16:creationId xmlns:a16="http://schemas.microsoft.com/office/drawing/2014/main" id="{D650869D-E592-9EB2-0297-76AD32EE0F3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4374" name="グループ化 4">
          <a:extLst>
            <a:ext uri="{FF2B5EF4-FFF2-40B4-BE49-F238E27FC236}">
              <a16:creationId xmlns:a16="http://schemas.microsoft.com/office/drawing/2014/main" id="{250D6FB9-B361-4E50-84D7-9EAB2DD1DC06}"/>
            </a:ext>
          </a:extLst>
        </xdr:cNvPr>
        <xdr:cNvGrpSpPr>
          <a:grpSpLocks/>
        </xdr:cNvGrpSpPr>
      </xdr:nvGrpSpPr>
      <xdr:grpSpPr bwMode="auto">
        <a:xfrm>
          <a:off x="4101353" y="75774176"/>
          <a:ext cx="1367118" cy="403412"/>
          <a:chOff x="3981450" y="1019175"/>
          <a:chExt cx="1428750" cy="409575"/>
        </a:xfrm>
      </xdr:grpSpPr>
      <xdr:sp macro="" textlink="">
        <xdr:nvSpPr>
          <xdr:cNvPr id="14375" name="Rectangle 23">
            <a:extLst>
              <a:ext uri="{FF2B5EF4-FFF2-40B4-BE49-F238E27FC236}">
                <a16:creationId xmlns:a16="http://schemas.microsoft.com/office/drawing/2014/main" id="{2B27B8C7-7665-3D3C-8263-697864FD031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76" name="Rectangle 24">
            <a:extLst>
              <a:ext uri="{FF2B5EF4-FFF2-40B4-BE49-F238E27FC236}">
                <a16:creationId xmlns:a16="http://schemas.microsoft.com/office/drawing/2014/main" id="{08CFA56F-C284-8275-9F40-67946492DA0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77" name="Rectangle 25">
            <a:extLst>
              <a:ext uri="{FF2B5EF4-FFF2-40B4-BE49-F238E27FC236}">
                <a16:creationId xmlns:a16="http://schemas.microsoft.com/office/drawing/2014/main" id="{17A03A78-E37E-8F07-2829-8221FD4F3E5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78" name="Rectangle 26">
            <a:extLst>
              <a:ext uri="{FF2B5EF4-FFF2-40B4-BE49-F238E27FC236}">
                <a16:creationId xmlns:a16="http://schemas.microsoft.com/office/drawing/2014/main" id="{C8172230-3587-8751-ACA4-BA55A1F532C9}"/>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79" name="Rectangle 27">
            <a:extLst>
              <a:ext uri="{FF2B5EF4-FFF2-40B4-BE49-F238E27FC236}">
                <a16:creationId xmlns:a16="http://schemas.microsoft.com/office/drawing/2014/main" id="{0F8D3648-4163-BF5A-8E1B-A3EE12490DC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4380" name="グループ化 3">
          <a:extLst>
            <a:ext uri="{FF2B5EF4-FFF2-40B4-BE49-F238E27FC236}">
              <a16:creationId xmlns:a16="http://schemas.microsoft.com/office/drawing/2014/main" id="{D8EFBE0A-E4EE-4722-AFF4-640FC871B8B7}"/>
            </a:ext>
          </a:extLst>
        </xdr:cNvPr>
        <xdr:cNvGrpSpPr>
          <a:grpSpLocks/>
        </xdr:cNvGrpSpPr>
      </xdr:nvGrpSpPr>
      <xdr:grpSpPr bwMode="auto">
        <a:xfrm>
          <a:off x="6152029" y="75774176"/>
          <a:ext cx="862853" cy="403412"/>
          <a:chOff x="6029325" y="1019175"/>
          <a:chExt cx="857250" cy="409575"/>
        </a:xfrm>
      </xdr:grpSpPr>
      <xdr:sp macro="" textlink="">
        <xdr:nvSpPr>
          <xdr:cNvPr id="14381" name="Rectangle 28">
            <a:extLst>
              <a:ext uri="{FF2B5EF4-FFF2-40B4-BE49-F238E27FC236}">
                <a16:creationId xmlns:a16="http://schemas.microsoft.com/office/drawing/2014/main" id="{B58C23F9-DD42-972F-DC39-866E839E192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82" name="Rectangle 29">
            <a:extLst>
              <a:ext uri="{FF2B5EF4-FFF2-40B4-BE49-F238E27FC236}">
                <a16:creationId xmlns:a16="http://schemas.microsoft.com/office/drawing/2014/main" id="{1B352A28-C1AF-3BA5-1DE7-3B1428E48BF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83" name="Rectangle 29">
            <a:extLst>
              <a:ext uri="{FF2B5EF4-FFF2-40B4-BE49-F238E27FC236}">
                <a16:creationId xmlns:a16="http://schemas.microsoft.com/office/drawing/2014/main" id="{1B6B0899-2347-DC64-015E-0E53B9A48109}"/>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4384" name="グループ化 4">
          <a:extLst>
            <a:ext uri="{FF2B5EF4-FFF2-40B4-BE49-F238E27FC236}">
              <a16:creationId xmlns:a16="http://schemas.microsoft.com/office/drawing/2014/main" id="{4256C012-AEA1-4299-8039-DD4941EF0E87}"/>
            </a:ext>
          </a:extLst>
        </xdr:cNvPr>
        <xdr:cNvGrpSpPr>
          <a:grpSpLocks/>
        </xdr:cNvGrpSpPr>
      </xdr:nvGrpSpPr>
      <xdr:grpSpPr bwMode="auto">
        <a:xfrm>
          <a:off x="4101353" y="75774176"/>
          <a:ext cx="1367118" cy="403412"/>
          <a:chOff x="3981450" y="1019175"/>
          <a:chExt cx="1428750" cy="409575"/>
        </a:xfrm>
      </xdr:grpSpPr>
      <xdr:sp macro="" textlink="">
        <xdr:nvSpPr>
          <xdr:cNvPr id="14385" name="Rectangle 23">
            <a:extLst>
              <a:ext uri="{FF2B5EF4-FFF2-40B4-BE49-F238E27FC236}">
                <a16:creationId xmlns:a16="http://schemas.microsoft.com/office/drawing/2014/main" id="{427B3C11-6E69-9C91-EB62-4775555A73B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86" name="Rectangle 24">
            <a:extLst>
              <a:ext uri="{FF2B5EF4-FFF2-40B4-BE49-F238E27FC236}">
                <a16:creationId xmlns:a16="http://schemas.microsoft.com/office/drawing/2014/main" id="{7AFD3D50-021A-3B11-6803-CE127659C2D7}"/>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87" name="Rectangle 25">
            <a:extLst>
              <a:ext uri="{FF2B5EF4-FFF2-40B4-BE49-F238E27FC236}">
                <a16:creationId xmlns:a16="http://schemas.microsoft.com/office/drawing/2014/main" id="{EF0EAF89-8658-8A03-22C5-28609ACCD999}"/>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88" name="Rectangle 26">
            <a:extLst>
              <a:ext uri="{FF2B5EF4-FFF2-40B4-BE49-F238E27FC236}">
                <a16:creationId xmlns:a16="http://schemas.microsoft.com/office/drawing/2014/main" id="{73790203-A678-CCA1-13B0-7D6E79D1A59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89" name="Rectangle 27">
            <a:extLst>
              <a:ext uri="{FF2B5EF4-FFF2-40B4-BE49-F238E27FC236}">
                <a16:creationId xmlns:a16="http://schemas.microsoft.com/office/drawing/2014/main" id="{27BD4A7A-DB89-9B3C-CA54-209F67D70F9B}"/>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4390" name="グループ化 3">
          <a:extLst>
            <a:ext uri="{FF2B5EF4-FFF2-40B4-BE49-F238E27FC236}">
              <a16:creationId xmlns:a16="http://schemas.microsoft.com/office/drawing/2014/main" id="{8B94B2BD-2005-448C-95A3-132CA24950D7}"/>
            </a:ext>
          </a:extLst>
        </xdr:cNvPr>
        <xdr:cNvGrpSpPr>
          <a:grpSpLocks/>
        </xdr:cNvGrpSpPr>
      </xdr:nvGrpSpPr>
      <xdr:grpSpPr bwMode="auto">
        <a:xfrm>
          <a:off x="6152029" y="75774176"/>
          <a:ext cx="862853" cy="403412"/>
          <a:chOff x="6029325" y="1019175"/>
          <a:chExt cx="857250" cy="409575"/>
        </a:xfrm>
      </xdr:grpSpPr>
      <xdr:sp macro="" textlink="">
        <xdr:nvSpPr>
          <xdr:cNvPr id="14391" name="Rectangle 28">
            <a:extLst>
              <a:ext uri="{FF2B5EF4-FFF2-40B4-BE49-F238E27FC236}">
                <a16:creationId xmlns:a16="http://schemas.microsoft.com/office/drawing/2014/main" id="{6E5F76A0-8EE1-9325-6728-0789EFE4EEC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92" name="Rectangle 29">
            <a:extLst>
              <a:ext uri="{FF2B5EF4-FFF2-40B4-BE49-F238E27FC236}">
                <a16:creationId xmlns:a16="http://schemas.microsoft.com/office/drawing/2014/main" id="{1E06A134-7D46-5E7E-A113-6A1926F20E9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93" name="Rectangle 29">
            <a:extLst>
              <a:ext uri="{FF2B5EF4-FFF2-40B4-BE49-F238E27FC236}">
                <a16:creationId xmlns:a16="http://schemas.microsoft.com/office/drawing/2014/main" id="{2E6BFADC-BBA3-9B23-5F70-C5DC43B092A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4394" name="グループ化 4">
          <a:extLst>
            <a:ext uri="{FF2B5EF4-FFF2-40B4-BE49-F238E27FC236}">
              <a16:creationId xmlns:a16="http://schemas.microsoft.com/office/drawing/2014/main" id="{1AA40B4E-356B-4D03-AE73-3D37AC97CB93}"/>
            </a:ext>
          </a:extLst>
        </xdr:cNvPr>
        <xdr:cNvGrpSpPr>
          <a:grpSpLocks/>
        </xdr:cNvGrpSpPr>
      </xdr:nvGrpSpPr>
      <xdr:grpSpPr bwMode="auto">
        <a:xfrm>
          <a:off x="4101353" y="75774176"/>
          <a:ext cx="1367118" cy="403412"/>
          <a:chOff x="3981450" y="1019175"/>
          <a:chExt cx="1428750" cy="409575"/>
        </a:xfrm>
      </xdr:grpSpPr>
      <xdr:sp macro="" textlink="">
        <xdr:nvSpPr>
          <xdr:cNvPr id="14395" name="Rectangle 23">
            <a:extLst>
              <a:ext uri="{FF2B5EF4-FFF2-40B4-BE49-F238E27FC236}">
                <a16:creationId xmlns:a16="http://schemas.microsoft.com/office/drawing/2014/main" id="{66E53BE6-98F4-170C-12DC-047CB231022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96" name="Rectangle 24">
            <a:extLst>
              <a:ext uri="{FF2B5EF4-FFF2-40B4-BE49-F238E27FC236}">
                <a16:creationId xmlns:a16="http://schemas.microsoft.com/office/drawing/2014/main" id="{5AFD4449-BC1D-EE39-DD28-40A75501A222}"/>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97" name="Rectangle 25">
            <a:extLst>
              <a:ext uri="{FF2B5EF4-FFF2-40B4-BE49-F238E27FC236}">
                <a16:creationId xmlns:a16="http://schemas.microsoft.com/office/drawing/2014/main" id="{A312360D-7586-7433-1967-7CDBDF7B87A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98" name="Rectangle 26">
            <a:extLst>
              <a:ext uri="{FF2B5EF4-FFF2-40B4-BE49-F238E27FC236}">
                <a16:creationId xmlns:a16="http://schemas.microsoft.com/office/drawing/2014/main" id="{22D32B98-9DD9-6CF2-1253-5BFE7AF88EF8}"/>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399" name="Rectangle 27">
            <a:extLst>
              <a:ext uri="{FF2B5EF4-FFF2-40B4-BE49-F238E27FC236}">
                <a16:creationId xmlns:a16="http://schemas.microsoft.com/office/drawing/2014/main" id="{EAD1379E-B725-BF70-1D14-BE9646C9BCB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4400" name="グループ化 3">
          <a:extLst>
            <a:ext uri="{FF2B5EF4-FFF2-40B4-BE49-F238E27FC236}">
              <a16:creationId xmlns:a16="http://schemas.microsoft.com/office/drawing/2014/main" id="{7FE7B89C-EAF8-4A0F-91E7-535D3A53F1AF}"/>
            </a:ext>
          </a:extLst>
        </xdr:cNvPr>
        <xdr:cNvGrpSpPr>
          <a:grpSpLocks/>
        </xdr:cNvGrpSpPr>
      </xdr:nvGrpSpPr>
      <xdr:grpSpPr bwMode="auto">
        <a:xfrm>
          <a:off x="6152029" y="75774176"/>
          <a:ext cx="862853" cy="403412"/>
          <a:chOff x="6029325" y="1019175"/>
          <a:chExt cx="857250" cy="409575"/>
        </a:xfrm>
      </xdr:grpSpPr>
      <xdr:sp macro="" textlink="">
        <xdr:nvSpPr>
          <xdr:cNvPr id="14401" name="Rectangle 28">
            <a:extLst>
              <a:ext uri="{FF2B5EF4-FFF2-40B4-BE49-F238E27FC236}">
                <a16:creationId xmlns:a16="http://schemas.microsoft.com/office/drawing/2014/main" id="{547A8EB8-66EC-AF4B-4705-B197504FAC2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02" name="Rectangle 29">
            <a:extLst>
              <a:ext uri="{FF2B5EF4-FFF2-40B4-BE49-F238E27FC236}">
                <a16:creationId xmlns:a16="http://schemas.microsoft.com/office/drawing/2014/main" id="{E534BEEB-2CCA-A6D7-4687-37A4F3CDC96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03" name="Rectangle 29">
            <a:extLst>
              <a:ext uri="{FF2B5EF4-FFF2-40B4-BE49-F238E27FC236}">
                <a16:creationId xmlns:a16="http://schemas.microsoft.com/office/drawing/2014/main" id="{1CCB1DC6-5BB4-6833-DA97-F211CB9DC39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4404" name="グループ化 4">
          <a:extLst>
            <a:ext uri="{FF2B5EF4-FFF2-40B4-BE49-F238E27FC236}">
              <a16:creationId xmlns:a16="http://schemas.microsoft.com/office/drawing/2014/main" id="{0C108492-497D-4FD6-962F-66ACB213E499}"/>
            </a:ext>
          </a:extLst>
        </xdr:cNvPr>
        <xdr:cNvGrpSpPr>
          <a:grpSpLocks/>
        </xdr:cNvGrpSpPr>
      </xdr:nvGrpSpPr>
      <xdr:grpSpPr bwMode="auto">
        <a:xfrm>
          <a:off x="4101353" y="75774176"/>
          <a:ext cx="1367118" cy="403412"/>
          <a:chOff x="3981450" y="1019175"/>
          <a:chExt cx="1428750" cy="409575"/>
        </a:xfrm>
      </xdr:grpSpPr>
      <xdr:sp macro="" textlink="">
        <xdr:nvSpPr>
          <xdr:cNvPr id="14405" name="Rectangle 23">
            <a:extLst>
              <a:ext uri="{FF2B5EF4-FFF2-40B4-BE49-F238E27FC236}">
                <a16:creationId xmlns:a16="http://schemas.microsoft.com/office/drawing/2014/main" id="{DAB03FD3-E8C1-86CE-CFB4-AA032058879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06" name="Rectangle 24">
            <a:extLst>
              <a:ext uri="{FF2B5EF4-FFF2-40B4-BE49-F238E27FC236}">
                <a16:creationId xmlns:a16="http://schemas.microsoft.com/office/drawing/2014/main" id="{A9EED57E-2916-9272-3536-801F80D98949}"/>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07" name="Rectangle 25">
            <a:extLst>
              <a:ext uri="{FF2B5EF4-FFF2-40B4-BE49-F238E27FC236}">
                <a16:creationId xmlns:a16="http://schemas.microsoft.com/office/drawing/2014/main" id="{E08C0C67-A3E3-E0F7-CEDE-7BE10E257259}"/>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08" name="Rectangle 26">
            <a:extLst>
              <a:ext uri="{FF2B5EF4-FFF2-40B4-BE49-F238E27FC236}">
                <a16:creationId xmlns:a16="http://schemas.microsoft.com/office/drawing/2014/main" id="{70C650E6-2A52-9F2D-B7CB-A2DF74CCAD3B}"/>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09" name="Rectangle 27">
            <a:extLst>
              <a:ext uri="{FF2B5EF4-FFF2-40B4-BE49-F238E27FC236}">
                <a16:creationId xmlns:a16="http://schemas.microsoft.com/office/drawing/2014/main" id="{6428CE19-72AE-99A1-3CCB-8B95DD7050DD}"/>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4410" name="グループ化 3">
          <a:extLst>
            <a:ext uri="{FF2B5EF4-FFF2-40B4-BE49-F238E27FC236}">
              <a16:creationId xmlns:a16="http://schemas.microsoft.com/office/drawing/2014/main" id="{C0600265-2A29-4AE5-AF73-6A300D844C27}"/>
            </a:ext>
          </a:extLst>
        </xdr:cNvPr>
        <xdr:cNvGrpSpPr>
          <a:grpSpLocks/>
        </xdr:cNvGrpSpPr>
      </xdr:nvGrpSpPr>
      <xdr:grpSpPr bwMode="auto">
        <a:xfrm>
          <a:off x="6152029" y="75774176"/>
          <a:ext cx="862853" cy="403412"/>
          <a:chOff x="6029325" y="1019175"/>
          <a:chExt cx="857250" cy="409575"/>
        </a:xfrm>
      </xdr:grpSpPr>
      <xdr:sp macro="" textlink="">
        <xdr:nvSpPr>
          <xdr:cNvPr id="14411" name="Rectangle 28">
            <a:extLst>
              <a:ext uri="{FF2B5EF4-FFF2-40B4-BE49-F238E27FC236}">
                <a16:creationId xmlns:a16="http://schemas.microsoft.com/office/drawing/2014/main" id="{491FE18F-BDFD-2148-2589-0FE53D399D0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12" name="Rectangle 29">
            <a:extLst>
              <a:ext uri="{FF2B5EF4-FFF2-40B4-BE49-F238E27FC236}">
                <a16:creationId xmlns:a16="http://schemas.microsoft.com/office/drawing/2014/main" id="{251FD4DA-A189-B990-1342-ACBBBF6310C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13" name="Rectangle 29">
            <a:extLst>
              <a:ext uri="{FF2B5EF4-FFF2-40B4-BE49-F238E27FC236}">
                <a16:creationId xmlns:a16="http://schemas.microsoft.com/office/drawing/2014/main" id="{A2B4A15A-1694-51FB-392B-2E371F24008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4414" name="グループ化 4">
          <a:extLst>
            <a:ext uri="{FF2B5EF4-FFF2-40B4-BE49-F238E27FC236}">
              <a16:creationId xmlns:a16="http://schemas.microsoft.com/office/drawing/2014/main" id="{240409F0-F4B1-4932-9E64-DCB9F252D46B}"/>
            </a:ext>
          </a:extLst>
        </xdr:cNvPr>
        <xdr:cNvGrpSpPr>
          <a:grpSpLocks/>
        </xdr:cNvGrpSpPr>
      </xdr:nvGrpSpPr>
      <xdr:grpSpPr bwMode="auto">
        <a:xfrm>
          <a:off x="4101353" y="75774176"/>
          <a:ext cx="1367118" cy="403412"/>
          <a:chOff x="3981450" y="1019175"/>
          <a:chExt cx="1428750" cy="409575"/>
        </a:xfrm>
      </xdr:grpSpPr>
      <xdr:sp macro="" textlink="">
        <xdr:nvSpPr>
          <xdr:cNvPr id="14415" name="Rectangle 23">
            <a:extLst>
              <a:ext uri="{FF2B5EF4-FFF2-40B4-BE49-F238E27FC236}">
                <a16:creationId xmlns:a16="http://schemas.microsoft.com/office/drawing/2014/main" id="{C4675F34-8BFF-25E0-F567-BBDFB604F143}"/>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16" name="Rectangle 24">
            <a:extLst>
              <a:ext uri="{FF2B5EF4-FFF2-40B4-BE49-F238E27FC236}">
                <a16:creationId xmlns:a16="http://schemas.microsoft.com/office/drawing/2014/main" id="{BB6478D0-CF91-7944-0E06-2D0685E7D324}"/>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17" name="Rectangle 25">
            <a:extLst>
              <a:ext uri="{FF2B5EF4-FFF2-40B4-BE49-F238E27FC236}">
                <a16:creationId xmlns:a16="http://schemas.microsoft.com/office/drawing/2014/main" id="{A86D9FB5-960F-C6AD-2B13-AF1AFB832EDE}"/>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18" name="Rectangle 26">
            <a:extLst>
              <a:ext uri="{FF2B5EF4-FFF2-40B4-BE49-F238E27FC236}">
                <a16:creationId xmlns:a16="http://schemas.microsoft.com/office/drawing/2014/main" id="{2514224D-5DB2-3DE4-9261-AFC3F2E692C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19" name="Rectangle 27">
            <a:extLst>
              <a:ext uri="{FF2B5EF4-FFF2-40B4-BE49-F238E27FC236}">
                <a16:creationId xmlns:a16="http://schemas.microsoft.com/office/drawing/2014/main" id="{21F8725B-0EE1-76B0-F6FE-A0D0BE15126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4420" name="グループ化 3">
          <a:extLst>
            <a:ext uri="{FF2B5EF4-FFF2-40B4-BE49-F238E27FC236}">
              <a16:creationId xmlns:a16="http://schemas.microsoft.com/office/drawing/2014/main" id="{DCA0D4ED-59AD-4945-B76A-26ECF0A6734B}"/>
            </a:ext>
          </a:extLst>
        </xdr:cNvPr>
        <xdr:cNvGrpSpPr>
          <a:grpSpLocks/>
        </xdr:cNvGrpSpPr>
      </xdr:nvGrpSpPr>
      <xdr:grpSpPr bwMode="auto">
        <a:xfrm>
          <a:off x="6152029" y="75774176"/>
          <a:ext cx="862853" cy="403412"/>
          <a:chOff x="6029325" y="1019175"/>
          <a:chExt cx="857250" cy="409575"/>
        </a:xfrm>
      </xdr:grpSpPr>
      <xdr:sp macro="" textlink="">
        <xdr:nvSpPr>
          <xdr:cNvPr id="14421" name="Rectangle 28">
            <a:extLst>
              <a:ext uri="{FF2B5EF4-FFF2-40B4-BE49-F238E27FC236}">
                <a16:creationId xmlns:a16="http://schemas.microsoft.com/office/drawing/2014/main" id="{12B1809A-8CB4-E55D-8A15-29216036B50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22" name="Rectangle 29">
            <a:extLst>
              <a:ext uri="{FF2B5EF4-FFF2-40B4-BE49-F238E27FC236}">
                <a16:creationId xmlns:a16="http://schemas.microsoft.com/office/drawing/2014/main" id="{4140D26C-9374-161F-CAE7-51D28BB74DDC}"/>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23" name="Rectangle 29">
            <a:extLst>
              <a:ext uri="{FF2B5EF4-FFF2-40B4-BE49-F238E27FC236}">
                <a16:creationId xmlns:a16="http://schemas.microsoft.com/office/drawing/2014/main" id="{5DF19B41-AAD9-B3C3-B108-A5E2CEDDBA7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4424" name="グループ化 4">
          <a:extLst>
            <a:ext uri="{FF2B5EF4-FFF2-40B4-BE49-F238E27FC236}">
              <a16:creationId xmlns:a16="http://schemas.microsoft.com/office/drawing/2014/main" id="{CD0116DA-AD25-4965-AD7E-44D8684F087C}"/>
            </a:ext>
          </a:extLst>
        </xdr:cNvPr>
        <xdr:cNvGrpSpPr>
          <a:grpSpLocks/>
        </xdr:cNvGrpSpPr>
      </xdr:nvGrpSpPr>
      <xdr:grpSpPr bwMode="auto">
        <a:xfrm>
          <a:off x="4101353" y="75774176"/>
          <a:ext cx="1367118" cy="403412"/>
          <a:chOff x="3981450" y="1019175"/>
          <a:chExt cx="1428750" cy="409575"/>
        </a:xfrm>
      </xdr:grpSpPr>
      <xdr:sp macro="" textlink="">
        <xdr:nvSpPr>
          <xdr:cNvPr id="14425" name="Rectangle 23">
            <a:extLst>
              <a:ext uri="{FF2B5EF4-FFF2-40B4-BE49-F238E27FC236}">
                <a16:creationId xmlns:a16="http://schemas.microsoft.com/office/drawing/2014/main" id="{8FC8D076-A4C1-FA9E-3FFA-76BA5EA3D7D6}"/>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26" name="Rectangle 24">
            <a:extLst>
              <a:ext uri="{FF2B5EF4-FFF2-40B4-BE49-F238E27FC236}">
                <a16:creationId xmlns:a16="http://schemas.microsoft.com/office/drawing/2014/main" id="{1778E005-5B7B-4D56-A982-8DC8BCEA37EB}"/>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27" name="Rectangle 25">
            <a:extLst>
              <a:ext uri="{FF2B5EF4-FFF2-40B4-BE49-F238E27FC236}">
                <a16:creationId xmlns:a16="http://schemas.microsoft.com/office/drawing/2014/main" id="{05CFD462-696A-7E27-18BE-A4847343B63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28" name="Rectangle 26">
            <a:extLst>
              <a:ext uri="{FF2B5EF4-FFF2-40B4-BE49-F238E27FC236}">
                <a16:creationId xmlns:a16="http://schemas.microsoft.com/office/drawing/2014/main" id="{548073D1-3E83-EDF0-7B01-9EE36E556AA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29" name="Rectangle 27">
            <a:extLst>
              <a:ext uri="{FF2B5EF4-FFF2-40B4-BE49-F238E27FC236}">
                <a16:creationId xmlns:a16="http://schemas.microsoft.com/office/drawing/2014/main" id="{D772D0A2-754F-552E-7DD4-DC89340339A3}"/>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4430" name="グループ化 3">
          <a:extLst>
            <a:ext uri="{FF2B5EF4-FFF2-40B4-BE49-F238E27FC236}">
              <a16:creationId xmlns:a16="http://schemas.microsoft.com/office/drawing/2014/main" id="{3682647B-2535-4B67-8A6A-68EF3D15496B}"/>
            </a:ext>
          </a:extLst>
        </xdr:cNvPr>
        <xdr:cNvGrpSpPr>
          <a:grpSpLocks/>
        </xdr:cNvGrpSpPr>
      </xdr:nvGrpSpPr>
      <xdr:grpSpPr bwMode="auto">
        <a:xfrm>
          <a:off x="6152029" y="75774176"/>
          <a:ext cx="862853" cy="403412"/>
          <a:chOff x="6029325" y="1019175"/>
          <a:chExt cx="857250" cy="409575"/>
        </a:xfrm>
      </xdr:grpSpPr>
      <xdr:sp macro="" textlink="">
        <xdr:nvSpPr>
          <xdr:cNvPr id="14431" name="Rectangle 28">
            <a:extLst>
              <a:ext uri="{FF2B5EF4-FFF2-40B4-BE49-F238E27FC236}">
                <a16:creationId xmlns:a16="http://schemas.microsoft.com/office/drawing/2014/main" id="{BC241A21-8BDF-B278-46FE-70562614E1C7}"/>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32" name="Rectangle 29">
            <a:extLst>
              <a:ext uri="{FF2B5EF4-FFF2-40B4-BE49-F238E27FC236}">
                <a16:creationId xmlns:a16="http://schemas.microsoft.com/office/drawing/2014/main" id="{2F725E1A-0A72-8688-7DE0-66E0D0D9009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33" name="Rectangle 29">
            <a:extLst>
              <a:ext uri="{FF2B5EF4-FFF2-40B4-BE49-F238E27FC236}">
                <a16:creationId xmlns:a16="http://schemas.microsoft.com/office/drawing/2014/main" id="{8F75D12F-CA76-298D-B8D7-5E94201D90D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4434" name="グループ化 4">
          <a:extLst>
            <a:ext uri="{FF2B5EF4-FFF2-40B4-BE49-F238E27FC236}">
              <a16:creationId xmlns:a16="http://schemas.microsoft.com/office/drawing/2014/main" id="{8EA96834-C8CB-4F9F-BC0F-4722D3F688DE}"/>
            </a:ext>
          </a:extLst>
        </xdr:cNvPr>
        <xdr:cNvGrpSpPr>
          <a:grpSpLocks/>
        </xdr:cNvGrpSpPr>
      </xdr:nvGrpSpPr>
      <xdr:grpSpPr bwMode="auto">
        <a:xfrm>
          <a:off x="4101353" y="75774176"/>
          <a:ext cx="1367118" cy="403412"/>
          <a:chOff x="3981450" y="1019175"/>
          <a:chExt cx="1428750" cy="409575"/>
        </a:xfrm>
      </xdr:grpSpPr>
      <xdr:sp macro="" textlink="">
        <xdr:nvSpPr>
          <xdr:cNvPr id="14435" name="Rectangle 23">
            <a:extLst>
              <a:ext uri="{FF2B5EF4-FFF2-40B4-BE49-F238E27FC236}">
                <a16:creationId xmlns:a16="http://schemas.microsoft.com/office/drawing/2014/main" id="{26861786-4E4E-7F16-6635-F3929C6FADA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36" name="Rectangle 24">
            <a:extLst>
              <a:ext uri="{FF2B5EF4-FFF2-40B4-BE49-F238E27FC236}">
                <a16:creationId xmlns:a16="http://schemas.microsoft.com/office/drawing/2014/main" id="{4CD87769-C34B-1093-7FB3-D2F46DF789B9}"/>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37" name="Rectangle 25">
            <a:extLst>
              <a:ext uri="{FF2B5EF4-FFF2-40B4-BE49-F238E27FC236}">
                <a16:creationId xmlns:a16="http://schemas.microsoft.com/office/drawing/2014/main" id="{15DA7BF8-B7E2-C8D1-E0BB-153620B5D0AA}"/>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38" name="Rectangle 26">
            <a:extLst>
              <a:ext uri="{FF2B5EF4-FFF2-40B4-BE49-F238E27FC236}">
                <a16:creationId xmlns:a16="http://schemas.microsoft.com/office/drawing/2014/main" id="{00BE1BBC-71C8-89BF-C6BA-119ECF7A1C7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39" name="Rectangle 27">
            <a:extLst>
              <a:ext uri="{FF2B5EF4-FFF2-40B4-BE49-F238E27FC236}">
                <a16:creationId xmlns:a16="http://schemas.microsoft.com/office/drawing/2014/main" id="{52CD8EDC-6BEB-FE0B-7600-3F887DDE1368}"/>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4440" name="グループ化 3">
          <a:extLst>
            <a:ext uri="{FF2B5EF4-FFF2-40B4-BE49-F238E27FC236}">
              <a16:creationId xmlns:a16="http://schemas.microsoft.com/office/drawing/2014/main" id="{BF0C0913-01FE-4EF3-94F8-41AB4A229A56}"/>
            </a:ext>
          </a:extLst>
        </xdr:cNvPr>
        <xdr:cNvGrpSpPr>
          <a:grpSpLocks/>
        </xdr:cNvGrpSpPr>
      </xdr:nvGrpSpPr>
      <xdr:grpSpPr bwMode="auto">
        <a:xfrm>
          <a:off x="6152029" y="75774176"/>
          <a:ext cx="862853" cy="403412"/>
          <a:chOff x="6029325" y="1019175"/>
          <a:chExt cx="857250" cy="409575"/>
        </a:xfrm>
      </xdr:grpSpPr>
      <xdr:sp macro="" textlink="">
        <xdr:nvSpPr>
          <xdr:cNvPr id="14441" name="Rectangle 28">
            <a:extLst>
              <a:ext uri="{FF2B5EF4-FFF2-40B4-BE49-F238E27FC236}">
                <a16:creationId xmlns:a16="http://schemas.microsoft.com/office/drawing/2014/main" id="{E8DD7956-AECA-7B3D-FA70-53ADF52CE2C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42" name="Rectangle 29">
            <a:extLst>
              <a:ext uri="{FF2B5EF4-FFF2-40B4-BE49-F238E27FC236}">
                <a16:creationId xmlns:a16="http://schemas.microsoft.com/office/drawing/2014/main" id="{849D507A-FA09-91F4-5E6D-A711504A42F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43" name="Rectangle 29">
            <a:extLst>
              <a:ext uri="{FF2B5EF4-FFF2-40B4-BE49-F238E27FC236}">
                <a16:creationId xmlns:a16="http://schemas.microsoft.com/office/drawing/2014/main" id="{787E92E5-67C4-32DD-9AE6-F3D53346127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4444" name="グループ化 4">
          <a:extLst>
            <a:ext uri="{FF2B5EF4-FFF2-40B4-BE49-F238E27FC236}">
              <a16:creationId xmlns:a16="http://schemas.microsoft.com/office/drawing/2014/main" id="{C5AEC39D-18EE-4293-97E3-4CA03D19D548}"/>
            </a:ext>
          </a:extLst>
        </xdr:cNvPr>
        <xdr:cNvGrpSpPr>
          <a:grpSpLocks/>
        </xdr:cNvGrpSpPr>
      </xdr:nvGrpSpPr>
      <xdr:grpSpPr bwMode="auto">
        <a:xfrm>
          <a:off x="4101353" y="75774176"/>
          <a:ext cx="1367118" cy="403412"/>
          <a:chOff x="3981450" y="1019175"/>
          <a:chExt cx="1428750" cy="409575"/>
        </a:xfrm>
      </xdr:grpSpPr>
      <xdr:sp macro="" textlink="">
        <xdr:nvSpPr>
          <xdr:cNvPr id="14445" name="Rectangle 23">
            <a:extLst>
              <a:ext uri="{FF2B5EF4-FFF2-40B4-BE49-F238E27FC236}">
                <a16:creationId xmlns:a16="http://schemas.microsoft.com/office/drawing/2014/main" id="{1B007B99-CBD0-7E78-489E-CEBFDBFF18C6}"/>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46" name="Rectangle 24">
            <a:extLst>
              <a:ext uri="{FF2B5EF4-FFF2-40B4-BE49-F238E27FC236}">
                <a16:creationId xmlns:a16="http://schemas.microsoft.com/office/drawing/2014/main" id="{22641D1E-4CA1-2DC4-2D7E-C8833B60811D}"/>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47" name="Rectangle 25">
            <a:extLst>
              <a:ext uri="{FF2B5EF4-FFF2-40B4-BE49-F238E27FC236}">
                <a16:creationId xmlns:a16="http://schemas.microsoft.com/office/drawing/2014/main" id="{C5F47128-A3CC-2D30-7A7E-E43DBE83CA4E}"/>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48" name="Rectangle 26">
            <a:extLst>
              <a:ext uri="{FF2B5EF4-FFF2-40B4-BE49-F238E27FC236}">
                <a16:creationId xmlns:a16="http://schemas.microsoft.com/office/drawing/2014/main" id="{387DA366-96AE-13FE-8EC3-7797A924DB7D}"/>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49" name="Rectangle 27">
            <a:extLst>
              <a:ext uri="{FF2B5EF4-FFF2-40B4-BE49-F238E27FC236}">
                <a16:creationId xmlns:a16="http://schemas.microsoft.com/office/drawing/2014/main" id="{AAFE9527-CA19-7351-3E2B-B1697BEA367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4450" name="グループ化 3">
          <a:extLst>
            <a:ext uri="{FF2B5EF4-FFF2-40B4-BE49-F238E27FC236}">
              <a16:creationId xmlns:a16="http://schemas.microsoft.com/office/drawing/2014/main" id="{0692F836-0B93-4F0C-BAF8-A0D6B14CB46C}"/>
            </a:ext>
          </a:extLst>
        </xdr:cNvPr>
        <xdr:cNvGrpSpPr>
          <a:grpSpLocks/>
        </xdr:cNvGrpSpPr>
      </xdr:nvGrpSpPr>
      <xdr:grpSpPr bwMode="auto">
        <a:xfrm>
          <a:off x="6152029" y="75774176"/>
          <a:ext cx="862853" cy="403412"/>
          <a:chOff x="6029325" y="1019175"/>
          <a:chExt cx="857250" cy="409575"/>
        </a:xfrm>
      </xdr:grpSpPr>
      <xdr:sp macro="" textlink="">
        <xdr:nvSpPr>
          <xdr:cNvPr id="14451" name="Rectangle 28">
            <a:extLst>
              <a:ext uri="{FF2B5EF4-FFF2-40B4-BE49-F238E27FC236}">
                <a16:creationId xmlns:a16="http://schemas.microsoft.com/office/drawing/2014/main" id="{1A0EE603-6EAF-5D49-9B0F-9AC80D3887F7}"/>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52" name="Rectangle 29">
            <a:extLst>
              <a:ext uri="{FF2B5EF4-FFF2-40B4-BE49-F238E27FC236}">
                <a16:creationId xmlns:a16="http://schemas.microsoft.com/office/drawing/2014/main" id="{F3D39E80-252B-EB9C-C4E1-1AE50171E6E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53" name="Rectangle 29">
            <a:extLst>
              <a:ext uri="{FF2B5EF4-FFF2-40B4-BE49-F238E27FC236}">
                <a16:creationId xmlns:a16="http://schemas.microsoft.com/office/drawing/2014/main" id="{E0653205-A65F-A351-786A-AE919F0AA9A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4454" name="グループ化 4">
          <a:extLst>
            <a:ext uri="{FF2B5EF4-FFF2-40B4-BE49-F238E27FC236}">
              <a16:creationId xmlns:a16="http://schemas.microsoft.com/office/drawing/2014/main" id="{58F6D928-4AF0-4288-9E60-21C31018FA30}"/>
            </a:ext>
          </a:extLst>
        </xdr:cNvPr>
        <xdr:cNvGrpSpPr>
          <a:grpSpLocks/>
        </xdr:cNvGrpSpPr>
      </xdr:nvGrpSpPr>
      <xdr:grpSpPr bwMode="auto">
        <a:xfrm>
          <a:off x="4101353" y="75774176"/>
          <a:ext cx="1367118" cy="403412"/>
          <a:chOff x="3981450" y="1019175"/>
          <a:chExt cx="1428750" cy="409575"/>
        </a:xfrm>
      </xdr:grpSpPr>
      <xdr:sp macro="" textlink="">
        <xdr:nvSpPr>
          <xdr:cNvPr id="14455" name="Rectangle 23">
            <a:extLst>
              <a:ext uri="{FF2B5EF4-FFF2-40B4-BE49-F238E27FC236}">
                <a16:creationId xmlns:a16="http://schemas.microsoft.com/office/drawing/2014/main" id="{02F16598-AB4C-85F9-89C3-7BF888DEE9F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56" name="Rectangle 24">
            <a:extLst>
              <a:ext uri="{FF2B5EF4-FFF2-40B4-BE49-F238E27FC236}">
                <a16:creationId xmlns:a16="http://schemas.microsoft.com/office/drawing/2014/main" id="{28975F14-6154-BE20-D637-BA99282FB777}"/>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57" name="Rectangle 25">
            <a:extLst>
              <a:ext uri="{FF2B5EF4-FFF2-40B4-BE49-F238E27FC236}">
                <a16:creationId xmlns:a16="http://schemas.microsoft.com/office/drawing/2014/main" id="{675639D0-52F1-D3B9-827C-268E144259C9}"/>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58" name="Rectangle 26">
            <a:extLst>
              <a:ext uri="{FF2B5EF4-FFF2-40B4-BE49-F238E27FC236}">
                <a16:creationId xmlns:a16="http://schemas.microsoft.com/office/drawing/2014/main" id="{94357C5E-2C89-D816-4890-C6A8050BDF58}"/>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59" name="Rectangle 27">
            <a:extLst>
              <a:ext uri="{FF2B5EF4-FFF2-40B4-BE49-F238E27FC236}">
                <a16:creationId xmlns:a16="http://schemas.microsoft.com/office/drawing/2014/main" id="{51B75FE6-3436-B18B-E38A-72FC8E038CA9}"/>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4460" name="グループ化 3">
          <a:extLst>
            <a:ext uri="{FF2B5EF4-FFF2-40B4-BE49-F238E27FC236}">
              <a16:creationId xmlns:a16="http://schemas.microsoft.com/office/drawing/2014/main" id="{ABEA20C7-BF4D-46BF-B64C-357C0D860050}"/>
            </a:ext>
          </a:extLst>
        </xdr:cNvPr>
        <xdr:cNvGrpSpPr>
          <a:grpSpLocks/>
        </xdr:cNvGrpSpPr>
      </xdr:nvGrpSpPr>
      <xdr:grpSpPr bwMode="auto">
        <a:xfrm>
          <a:off x="6152029" y="75774176"/>
          <a:ext cx="862853" cy="403412"/>
          <a:chOff x="6029325" y="1019175"/>
          <a:chExt cx="857250" cy="409575"/>
        </a:xfrm>
      </xdr:grpSpPr>
      <xdr:sp macro="" textlink="">
        <xdr:nvSpPr>
          <xdr:cNvPr id="14461" name="Rectangle 28">
            <a:extLst>
              <a:ext uri="{FF2B5EF4-FFF2-40B4-BE49-F238E27FC236}">
                <a16:creationId xmlns:a16="http://schemas.microsoft.com/office/drawing/2014/main" id="{DEF87CE2-7DC9-7FD0-0262-7546B8B797E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62" name="Rectangle 29">
            <a:extLst>
              <a:ext uri="{FF2B5EF4-FFF2-40B4-BE49-F238E27FC236}">
                <a16:creationId xmlns:a16="http://schemas.microsoft.com/office/drawing/2014/main" id="{99F54AD5-2FE3-528B-05C8-15CEAF5A371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63" name="Rectangle 29">
            <a:extLst>
              <a:ext uri="{FF2B5EF4-FFF2-40B4-BE49-F238E27FC236}">
                <a16:creationId xmlns:a16="http://schemas.microsoft.com/office/drawing/2014/main" id="{5461C3BB-772F-731B-4266-655393C59BF9}"/>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4464" name="グループ化 4">
          <a:extLst>
            <a:ext uri="{FF2B5EF4-FFF2-40B4-BE49-F238E27FC236}">
              <a16:creationId xmlns:a16="http://schemas.microsoft.com/office/drawing/2014/main" id="{D4C35E1A-1192-43B5-AA47-2373709BEA80}"/>
            </a:ext>
          </a:extLst>
        </xdr:cNvPr>
        <xdr:cNvGrpSpPr>
          <a:grpSpLocks/>
        </xdr:cNvGrpSpPr>
      </xdr:nvGrpSpPr>
      <xdr:grpSpPr bwMode="auto">
        <a:xfrm>
          <a:off x="4101353" y="75774176"/>
          <a:ext cx="1367118" cy="403412"/>
          <a:chOff x="3981450" y="1019175"/>
          <a:chExt cx="1428750" cy="409575"/>
        </a:xfrm>
      </xdr:grpSpPr>
      <xdr:sp macro="" textlink="">
        <xdr:nvSpPr>
          <xdr:cNvPr id="14465" name="Rectangle 23">
            <a:extLst>
              <a:ext uri="{FF2B5EF4-FFF2-40B4-BE49-F238E27FC236}">
                <a16:creationId xmlns:a16="http://schemas.microsoft.com/office/drawing/2014/main" id="{B4348E67-6BE8-DFEB-47A7-1AF9272E6D6E}"/>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66" name="Rectangle 24">
            <a:extLst>
              <a:ext uri="{FF2B5EF4-FFF2-40B4-BE49-F238E27FC236}">
                <a16:creationId xmlns:a16="http://schemas.microsoft.com/office/drawing/2014/main" id="{78FF3B7A-069C-57F4-A997-6A9B4DA6E9CE}"/>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67" name="Rectangle 25">
            <a:extLst>
              <a:ext uri="{FF2B5EF4-FFF2-40B4-BE49-F238E27FC236}">
                <a16:creationId xmlns:a16="http://schemas.microsoft.com/office/drawing/2014/main" id="{556F72FC-F071-77F6-BE0E-C51220FD1D14}"/>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68" name="Rectangle 26">
            <a:extLst>
              <a:ext uri="{FF2B5EF4-FFF2-40B4-BE49-F238E27FC236}">
                <a16:creationId xmlns:a16="http://schemas.microsoft.com/office/drawing/2014/main" id="{B8E4B0DD-3C02-0C5F-9072-330E463E11D8}"/>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69" name="Rectangle 27">
            <a:extLst>
              <a:ext uri="{FF2B5EF4-FFF2-40B4-BE49-F238E27FC236}">
                <a16:creationId xmlns:a16="http://schemas.microsoft.com/office/drawing/2014/main" id="{FBCE7B5A-28D2-C420-9646-3C329C7A87C1}"/>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4470" name="グループ化 3">
          <a:extLst>
            <a:ext uri="{FF2B5EF4-FFF2-40B4-BE49-F238E27FC236}">
              <a16:creationId xmlns:a16="http://schemas.microsoft.com/office/drawing/2014/main" id="{59C3EB25-972C-4836-AF69-85FDD8010E99}"/>
            </a:ext>
          </a:extLst>
        </xdr:cNvPr>
        <xdr:cNvGrpSpPr>
          <a:grpSpLocks/>
        </xdr:cNvGrpSpPr>
      </xdr:nvGrpSpPr>
      <xdr:grpSpPr bwMode="auto">
        <a:xfrm>
          <a:off x="6152029" y="75774176"/>
          <a:ext cx="862853" cy="403412"/>
          <a:chOff x="6029325" y="1019175"/>
          <a:chExt cx="857250" cy="409575"/>
        </a:xfrm>
      </xdr:grpSpPr>
      <xdr:sp macro="" textlink="">
        <xdr:nvSpPr>
          <xdr:cNvPr id="14471" name="Rectangle 28">
            <a:extLst>
              <a:ext uri="{FF2B5EF4-FFF2-40B4-BE49-F238E27FC236}">
                <a16:creationId xmlns:a16="http://schemas.microsoft.com/office/drawing/2014/main" id="{AC46A73D-17AE-9C98-D0DD-1ABE9E4EF3E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72" name="Rectangle 29">
            <a:extLst>
              <a:ext uri="{FF2B5EF4-FFF2-40B4-BE49-F238E27FC236}">
                <a16:creationId xmlns:a16="http://schemas.microsoft.com/office/drawing/2014/main" id="{DDCF3814-C121-3BA1-EEBA-9D1471B1A46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73" name="Rectangle 29">
            <a:extLst>
              <a:ext uri="{FF2B5EF4-FFF2-40B4-BE49-F238E27FC236}">
                <a16:creationId xmlns:a16="http://schemas.microsoft.com/office/drawing/2014/main" id="{B0C54F64-853E-90D0-8E0E-9E2F26F7884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4474" name="グループ化 4">
          <a:extLst>
            <a:ext uri="{FF2B5EF4-FFF2-40B4-BE49-F238E27FC236}">
              <a16:creationId xmlns:a16="http://schemas.microsoft.com/office/drawing/2014/main" id="{AFF3DD0C-465D-46BF-948F-9EF231E6779B}"/>
            </a:ext>
          </a:extLst>
        </xdr:cNvPr>
        <xdr:cNvGrpSpPr>
          <a:grpSpLocks/>
        </xdr:cNvGrpSpPr>
      </xdr:nvGrpSpPr>
      <xdr:grpSpPr bwMode="auto">
        <a:xfrm>
          <a:off x="4101353" y="75774176"/>
          <a:ext cx="1367118" cy="403412"/>
          <a:chOff x="3981450" y="1019175"/>
          <a:chExt cx="1428750" cy="409575"/>
        </a:xfrm>
      </xdr:grpSpPr>
      <xdr:sp macro="" textlink="">
        <xdr:nvSpPr>
          <xdr:cNvPr id="14475" name="Rectangle 23">
            <a:extLst>
              <a:ext uri="{FF2B5EF4-FFF2-40B4-BE49-F238E27FC236}">
                <a16:creationId xmlns:a16="http://schemas.microsoft.com/office/drawing/2014/main" id="{3F50E125-5ED4-EB47-8D35-06ED706F95AD}"/>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76" name="Rectangle 24">
            <a:extLst>
              <a:ext uri="{FF2B5EF4-FFF2-40B4-BE49-F238E27FC236}">
                <a16:creationId xmlns:a16="http://schemas.microsoft.com/office/drawing/2014/main" id="{1C148180-9993-7A29-9678-A1CB08D8D03C}"/>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77" name="Rectangle 25">
            <a:extLst>
              <a:ext uri="{FF2B5EF4-FFF2-40B4-BE49-F238E27FC236}">
                <a16:creationId xmlns:a16="http://schemas.microsoft.com/office/drawing/2014/main" id="{27AE60E2-3C80-D8F7-A68C-51415E69AD2D}"/>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78" name="Rectangle 26">
            <a:extLst>
              <a:ext uri="{FF2B5EF4-FFF2-40B4-BE49-F238E27FC236}">
                <a16:creationId xmlns:a16="http://schemas.microsoft.com/office/drawing/2014/main" id="{39FF2869-2008-32AA-95F7-CA4F6F29F9C6}"/>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79" name="Rectangle 27">
            <a:extLst>
              <a:ext uri="{FF2B5EF4-FFF2-40B4-BE49-F238E27FC236}">
                <a16:creationId xmlns:a16="http://schemas.microsoft.com/office/drawing/2014/main" id="{CDBE02AB-58A5-5585-9863-C43A670403A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4480" name="グループ化 3">
          <a:extLst>
            <a:ext uri="{FF2B5EF4-FFF2-40B4-BE49-F238E27FC236}">
              <a16:creationId xmlns:a16="http://schemas.microsoft.com/office/drawing/2014/main" id="{26A09612-B457-46C8-A333-83EA972E26DC}"/>
            </a:ext>
          </a:extLst>
        </xdr:cNvPr>
        <xdr:cNvGrpSpPr>
          <a:grpSpLocks/>
        </xdr:cNvGrpSpPr>
      </xdr:nvGrpSpPr>
      <xdr:grpSpPr bwMode="auto">
        <a:xfrm>
          <a:off x="6152029" y="75774176"/>
          <a:ext cx="862853" cy="403412"/>
          <a:chOff x="6029325" y="1019175"/>
          <a:chExt cx="857250" cy="409575"/>
        </a:xfrm>
      </xdr:grpSpPr>
      <xdr:sp macro="" textlink="">
        <xdr:nvSpPr>
          <xdr:cNvPr id="14481" name="Rectangle 28">
            <a:extLst>
              <a:ext uri="{FF2B5EF4-FFF2-40B4-BE49-F238E27FC236}">
                <a16:creationId xmlns:a16="http://schemas.microsoft.com/office/drawing/2014/main" id="{6E0D691E-C161-3B04-EA7E-70BCB67C23D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82" name="Rectangle 29">
            <a:extLst>
              <a:ext uri="{FF2B5EF4-FFF2-40B4-BE49-F238E27FC236}">
                <a16:creationId xmlns:a16="http://schemas.microsoft.com/office/drawing/2014/main" id="{08FAC911-BA5E-4BB3-3291-7CBA324BA0FC}"/>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83" name="Rectangle 29">
            <a:extLst>
              <a:ext uri="{FF2B5EF4-FFF2-40B4-BE49-F238E27FC236}">
                <a16:creationId xmlns:a16="http://schemas.microsoft.com/office/drawing/2014/main" id="{6DB96E99-2F10-308D-0849-504C6C2A05C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4484" name="グループ化 4">
          <a:extLst>
            <a:ext uri="{FF2B5EF4-FFF2-40B4-BE49-F238E27FC236}">
              <a16:creationId xmlns:a16="http://schemas.microsoft.com/office/drawing/2014/main" id="{8C9D628B-1DEB-4569-AC9A-56B50B837276}"/>
            </a:ext>
          </a:extLst>
        </xdr:cNvPr>
        <xdr:cNvGrpSpPr>
          <a:grpSpLocks/>
        </xdr:cNvGrpSpPr>
      </xdr:nvGrpSpPr>
      <xdr:grpSpPr bwMode="auto">
        <a:xfrm>
          <a:off x="4101353" y="75774176"/>
          <a:ext cx="1367118" cy="403412"/>
          <a:chOff x="3981450" y="1019175"/>
          <a:chExt cx="1428750" cy="409575"/>
        </a:xfrm>
      </xdr:grpSpPr>
      <xdr:sp macro="" textlink="">
        <xdr:nvSpPr>
          <xdr:cNvPr id="14485" name="Rectangle 23">
            <a:extLst>
              <a:ext uri="{FF2B5EF4-FFF2-40B4-BE49-F238E27FC236}">
                <a16:creationId xmlns:a16="http://schemas.microsoft.com/office/drawing/2014/main" id="{38C48472-FBDE-FC48-8186-A062C48F1B98}"/>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86" name="Rectangle 24">
            <a:extLst>
              <a:ext uri="{FF2B5EF4-FFF2-40B4-BE49-F238E27FC236}">
                <a16:creationId xmlns:a16="http://schemas.microsoft.com/office/drawing/2014/main" id="{9D0D6F94-9079-B284-FFA6-61F4245EE8AF}"/>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87" name="Rectangle 25">
            <a:extLst>
              <a:ext uri="{FF2B5EF4-FFF2-40B4-BE49-F238E27FC236}">
                <a16:creationId xmlns:a16="http://schemas.microsoft.com/office/drawing/2014/main" id="{E7DF024F-4DC7-CF9A-638F-69A17A42D9E9}"/>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88" name="Rectangle 26">
            <a:extLst>
              <a:ext uri="{FF2B5EF4-FFF2-40B4-BE49-F238E27FC236}">
                <a16:creationId xmlns:a16="http://schemas.microsoft.com/office/drawing/2014/main" id="{17C4B88F-7A7D-B68C-D1D1-28101118D499}"/>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89" name="Rectangle 27">
            <a:extLst>
              <a:ext uri="{FF2B5EF4-FFF2-40B4-BE49-F238E27FC236}">
                <a16:creationId xmlns:a16="http://schemas.microsoft.com/office/drawing/2014/main" id="{C4C16C9A-66B9-9577-8BFA-C0EEDEA269C3}"/>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4490" name="グループ化 3">
          <a:extLst>
            <a:ext uri="{FF2B5EF4-FFF2-40B4-BE49-F238E27FC236}">
              <a16:creationId xmlns:a16="http://schemas.microsoft.com/office/drawing/2014/main" id="{44535D77-2ADE-41DF-A49A-C56AE03338CF}"/>
            </a:ext>
          </a:extLst>
        </xdr:cNvPr>
        <xdr:cNvGrpSpPr>
          <a:grpSpLocks/>
        </xdr:cNvGrpSpPr>
      </xdr:nvGrpSpPr>
      <xdr:grpSpPr bwMode="auto">
        <a:xfrm>
          <a:off x="6152029" y="75774176"/>
          <a:ext cx="862853" cy="403412"/>
          <a:chOff x="6029325" y="1019175"/>
          <a:chExt cx="857250" cy="409575"/>
        </a:xfrm>
      </xdr:grpSpPr>
      <xdr:sp macro="" textlink="">
        <xdr:nvSpPr>
          <xdr:cNvPr id="14491" name="Rectangle 28">
            <a:extLst>
              <a:ext uri="{FF2B5EF4-FFF2-40B4-BE49-F238E27FC236}">
                <a16:creationId xmlns:a16="http://schemas.microsoft.com/office/drawing/2014/main" id="{53FE2249-E6F3-CF2E-8ED1-70C28BF27F8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92" name="Rectangle 29">
            <a:extLst>
              <a:ext uri="{FF2B5EF4-FFF2-40B4-BE49-F238E27FC236}">
                <a16:creationId xmlns:a16="http://schemas.microsoft.com/office/drawing/2014/main" id="{D4A600B8-B296-0125-6A88-7EB02100435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93" name="Rectangle 29">
            <a:extLst>
              <a:ext uri="{FF2B5EF4-FFF2-40B4-BE49-F238E27FC236}">
                <a16:creationId xmlns:a16="http://schemas.microsoft.com/office/drawing/2014/main" id="{643170F4-E9AE-07BB-15F6-40F8942446A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4494" name="グループ化 4">
          <a:extLst>
            <a:ext uri="{FF2B5EF4-FFF2-40B4-BE49-F238E27FC236}">
              <a16:creationId xmlns:a16="http://schemas.microsoft.com/office/drawing/2014/main" id="{E83A0221-0EC5-47D2-AAF2-8A0AEF7FF83F}"/>
            </a:ext>
          </a:extLst>
        </xdr:cNvPr>
        <xdr:cNvGrpSpPr>
          <a:grpSpLocks/>
        </xdr:cNvGrpSpPr>
      </xdr:nvGrpSpPr>
      <xdr:grpSpPr bwMode="auto">
        <a:xfrm>
          <a:off x="4101353" y="75774176"/>
          <a:ext cx="1367118" cy="403412"/>
          <a:chOff x="3981450" y="1019175"/>
          <a:chExt cx="1428750" cy="409575"/>
        </a:xfrm>
      </xdr:grpSpPr>
      <xdr:sp macro="" textlink="">
        <xdr:nvSpPr>
          <xdr:cNvPr id="14495" name="Rectangle 23">
            <a:extLst>
              <a:ext uri="{FF2B5EF4-FFF2-40B4-BE49-F238E27FC236}">
                <a16:creationId xmlns:a16="http://schemas.microsoft.com/office/drawing/2014/main" id="{DCDF7AC4-5E0C-EE9E-15BD-108D9F759025}"/>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96" name="Rectangle 24">
            <a:extLst>
              <a:ext uri="{FF2B5EF4-FFF2-40B4-BE49-F238E27FC236}">
                <a16:creationId xmlns:a16="http://schemas.microsoft.com/office/drawing/2014/main" id="{6035526C-3FFF-E553-B310-C14B9CC995A7}"/>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97" name="Rectangle 25">
            <a:extLst>
              <a:ext uri="{FF2B5EF4-FFF2-40B4-BE49-F238E27FC236}">
                <a16:creationId xmlns:a16="http://schemas.microsoft.com/office/drawing/2014/main" id="{15157653-A383-2E48-F228-9D1402F02392}"/>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98" name="Rectangle 26">
            <a:extLst>
              <a:ext uri="{FF2B5EF4-FFF2-40B4-BE49-F238E27FC236}">
                <a16:creationId xmlns:a16="http://schemas.microsoft.com/office/drawing/2014/main" id="{3932CFCE-2870-00FF-CB4C-02857ED596CF}"/>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499" name="Rectangle 27">
            <a:extLst>
              <a:ext uri="{FF2B5EF4-FFF2-40B4-BE49-F238E27FC236}">
                <a16:creationId xmlns:a16="http://schemas.microsoft.com/office/drawing/2014/main" id="{26D21BF3-B30E-05D7-C4B8-FC3EF99D520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4500" name="グループ化 3">
          <a:extLst>
            <a:ext uri="{FF2B5EF4-FFF2-40B4-BE49-F238E27FC236}">
              <a16:creationId xmlns:a16="http://schemas.microsoft.com/office/drawing/2014/main" id="{DED09CC7-DA3D-4D0B-90F4-969136F93E9E}"/>
            </a:ext>
          </a:extLst>
        </xdr:cNvPr>
        <xdr:cNvGrpSpPr>
          <a:grpSpLocks/>
        </xdr:cNvGrpSpPr>
      </xdr:nvGrpSpPr>
      <xdr:grpSpPr bwMode="auto">
        <a:xfrm>
          <a:off x="6152029" y="75774176"/>
          <a:ext cx="862853" cy="403412"/>
          <a:chOff x="6029325" y="1019175"/>
          <a:chExt cx="857250" cy="409575"/>
        </a:xfrm>
      </xdr:grpSpPr>
      <xdr:sp macro="" textlink="">
        <xdr:nvSpPr>
          <xdr:cNvPr id="14501" name="Rectangle 28">
            <a:extLst>
              <a:ext uri="{FF2B5EF4-FFF2-40B4-BE49-F238E27FC236}">
                <a16:creationId xmlns:a16="http://schemas.microsoft.com/office/drawing/2014/main" id="{5E11B82D-4D24-1502-43FA-0FBA0E48A912}"/>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02" name="Rectangle 29">
            <a:extLst>
              <a:ext uri="{FF2B5EF4-FFF2-40B4-BE49-F238E27FC236}">
                <a16:creationId xmlns:a16="http://schemas.microsoft.com/office/drawing/2014/main" id="{E7D167B6-C4D8-E263-4609-2E776951A41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03" name="Rectangle 29">
            <a:extLst>
              <a:ext uri="{FF2B5EF4-FFF2-40B4-BE49-F238E27FC236}">
                <a16:creationId xmlns:a16="http://schemas.microsoft.com/office/drawing/2014/main" id="{57F1C880-7F62-55EE-8934-29C53CD2EBB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214</xdr:row>
      <xdr:rowOff>0</xdr:rowOff>
    </xdr:from>
    <xdr:to>
      <xdr:col>10</xdr:col>
      <xdr:colOff>0</xdr:colOff>
      <xdr:row>216</xdr:row>
      <xdr:rowOff>0</xdr:rowOff>
    </xdr:to>
    <xdr:grpSp>
      <xdr:nvGrpSpPr>
        <xdr:cNvPr id="14504" name="グループ化 3">
          <a:extLst>
            <a:ext uri="{FF2B5EF4-FFF2-40B4-BE49-F238E27FC236}">
              <a16:creationId xmlns:a16="http://schemas.microsoft.com/office/drawing/2014/main" id="{0A09C0B0-E965-4005-87E8-8485E4FF962C}"/>
            </a:ext>
          </a:extLst>
        </xdr:cNvPr>
        <xdr:cNvGrpSpPr>
          <a:grpSpLocks/>
        </xdr:cNvGrpSpPr>
      </xdr:nvGrpSpPr>
      <xdr:grpSpPr bwMode="auto">
        <a:xfrm>
          <a:off x="6152029" y="48622324"/>
          <a:ext cx="862853" cy="403411"/>
          <a:chOff x="6029325" y="1019175"/>
          <a:chExt cx="857250" cy="409575"/>
        </a:xfrm>
      </xdr:grpSpPr>
      <xdr:sp macro="" textlink="">
        <xdr:nvSpPr>
          <xdr:cNvPr id="14505" name="Rectangle 28">
            <a:extLst>
              <a:ext uri="{FF2B5EF4-FFF2-40B4-BE49-F238E27FC236}">
                <a16:creationId xmlns:a16="http://schemas.microsoft.com/office/drawing/2014/main" id="{EF90D1C5-A529-FCDA-1124-89EEB80062B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06" name="Rectangle 29">
            <a:extLst>
              <a:ext uri="{FF2B5EF4-FFF2-40B4-BE49-F238E27FC236}">
                <a16:creationId xmlns:a16="http://schemas.microsoft.com/office/drawing/2014/main" id="{CE836F3D-E284-7D2A-C4CF-9211721AB3F1}"/>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07" name="Rectangle 29">
            <a:extLst>
              <a:ext uri="{FF2B5EF4-FFF2-40B4-BE49-F238E27FC236}">
                <a16:creationId xmlns:a16="http://schemas.microsoft.com/office/drawing/2014/main" id="{0C15A415-0328-AF53-6EB2-81146DAC8DF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214</xdr:row>
      <xdr:rowOff>0</xdr:rowOff>
    </xdr:from>
    <xdr:to>
      <xdr:col>10</xdr:col>
      <xdr:colOff>0</xdr:colOff>
      <xdr:row>216</xdr:row>
      <xdr:rowOff>0</xdr:rowOff>
    </xdr:to>
    <xdr:grpSp>
      <xdr:nvGrpSpPr>
        <xdr:cNvPr id="14508" name="グループ化 3">
          <a:extLst>
            <a:ext uri="{FF2B5EF4-FFF2-40B4-BE49-F238E27FC236}">
              <a16:creationId xmlns:a16="http://schemas.microsoft.com/office/drawing/2014/main" id="{4C752E1B-6494-4593-A57C-5DE06621C0FD}"/>
            </a:ext>
          </a:extLst>
        </xdr:cNvPr>
        <xdr:cNvGrpSpPr>
          <a:grpSpLocks/>
        </xdr:cNvGrpSpPr>
      </xdr:nvGrpSpPr>
      <xdr:grpSpPr bwMode="auto">
        <a:xfrm>
          <a:off x="6152029" y="48622324"/>
          <a:ext cx="862853" cy="403411"/>
          <a:chOff x="6029325" y="1019175"/>
          <a:chExt cx="857250" cy="409575"/>
        </a:xfrm>
      </xdr:grpSpPr>
      <xdr:sp macro="" textlink="">
        <xdr:nvSpPr>
          <xdr:cNvPr id="14509" name="Rectangle 28">
            <a:extLst>
              <a:ext uri="{FF2B5EF4-FFF2-40B4-BE49-F238E27FC236}">
                <a16:creationId xmlns:a16="http://schemas.microsoft.com/office/drawing/2014/main" id="{AA6FD58E-C27A-9BC3-C0E6-F35800223068}"/>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10" name="Rectangle 29">
            <a:extLst>
              <a:ext uri="{FF2B5EF4-FFF2-40B4-BE49-F238E27FC236}">
                <a16:creationId xmlns:a16="http://schemas.microsoft.com/office/drawing/2014/main" id="{51B06CDD-757B-C6A4-13B8-A58A954A3EE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11" name="Rectangle 29">
            <a:extLst>
              <a:ext uri="{FF2B5EF4-FFF2-40B4-BE49-F238E27FC236}">
                <a16:creationId xmlns:a16="http://schemas.microsoft.com/office/drawing/2014/main" id="{A5829476-069C-8400-550E-92680D6840B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214</xdr:row>
      <xdr:rowOff>0</xdr:rowOff>
    </xdr:from>
    <xdr:to>
      <xdr:col>10</xdr:col>
      <xdr:colOff>0</xdr:colOff>
      <xdr:row>216</xdr:row>
      <xdr:rowOff>0</xdr:rowOff>
    </xdr:to>
    <xdr:grpSp>
      <xdr:nvGrpSpPr>
        <xdr:cNvPr id="14512" name="グループ化 3">
          <a:extLst>
            <a:ext uri="{FF2B5EF4-FFF2-40B4-BE49-F238E27FC236}">
              <a16:creationId xmlns:a16="http://schemas.microsoft.com/office/drawing/2014/main" id="{4841C4DC-B4DC-4AC8-BEF2-09C57AC0F6A2}"/>
            </a:ext>
          </a:extLst>
        </xdr:cNvPr>
        <xdr:cNvGrpSpPr>
          <a:grpSpLocks/>
        </xdr:cNvGrpSpPr>
      </xdr:nvGrpSpPr>
      <xdr:grpSpPr bwMode="auto">
        <a:xfrm>
          <a:off x="6152029" y="48622324"/>
          <a:ext cx="862853" cy="403411"/>
          <a:chOff x="6029325" y="1019175"/>
          <a:chExt cx="857250" cy="409575"/>
        </a:xfrm>
      </xdr:grpSpPr>
      <xdr:sp macro="" textlink="">
        <xdr:nvSpPr>
          <xdr:cNvPr id="14513" name="Rectangle 28">
            <a:extLst>
              <a:ext uri="{FF2B5EF4-FFF2-40B4-BE49-F238E27FC236}">
                <a16:creationId xmlns:a16="http://schemas.microsoft.com/office/drawing/2014/main" id="{F7BDD105-26AC-B73B-9DBB-3BD3FE674108}"/>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14" name="Rectangle 29">
            <a:extLst>
              <a:ext uri="{FF2B5EF4-FFF2-40B4-BE49-F238E27FC236}">
                <a16:creationId xmlns:a16="http://schemas.microsoft.com/office/drawing/2014/main" id="{2E5D9EC0-D227-FD68-CF11-830D20366ACC}"/>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15" name="Rectangle 29">
            <a:extLst>
              <a:ext uri="{FF2B5EF4-FFF2-40B4-BE49-F238E27FC236}">
                <a16:creationId xmlns:a16="http://schemas.microsoft.com/office/drawing/2014/main" id="{83EC8147-3F51-E652-E2F6-BDF2ADCD23C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4516" name="グループ化 3">
          <a:extLst>
            <a:ext uri="{FF2B5EF4-FFF2-40B4-BE49-F238E27FC236}">
              <a16:creationId xmlns:a16="http://schemas.microsoft.com/office/drawing/2014/main" id="{FEA9D5C9-11E1-4B0D-9A13-A59071BA9388}"/>
            </a:ext>
          </a:extLst>
        </xdr:cNvPr>
        <xdr:cNvGrpSpPr>
          <a:grpSpLocks/>
        </xdr:cNvGrpSpPr>
      </xdr:nvGrpSpPr>
      <xdr:grpSpPr bwMode="auto">
        <a:xfrm>
          <a:off x="6152029" y="55401882"/>
          <a:ext cx="862853" cy="403412"/>
          <a:chOff x="6029325" y="1019175"/>
          <a:chExt cx="857250" cy="409575"/>
        </a:xfrm>
      </xdr:grpSpPr>
      <xdr:sp macro="" textlink="">
        <xdr:nvSpPr>
          <xdr:cNvPr id="14517" name="Rectangle 28">
            <a:extLst>
              <a:ext uri="{FF2B5EF4-FFF2-40B4-BE49-F238E27FC236}">
                <a16:creationId xmlns:a16="http://schemas.microsoft.com/office/drawing/2014/main" id="{04773937-D7E8-DECC-D1A2-0CB6244D2D4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18" name="Rectangle 29">
            <a:extLst>
              <a:ext uri="{FF2B5EF4-FFF2-40B4-BE49-F238E27FC236}">
                <a16:creationId xmlns:a16="http://schemas.microsoft.com/office/drawing/2014/main" id="{AF8DE13E-5232-2C20-EC57-4DE8B669687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19" name="Rectangle 29">
            <a:extLst>
              <a:ext uri="{FF2B5EF4-FFF2-40B4-BE49-F238E27FC236}">
                <a16:creationId xmlns:a16="http://schemas.microsoft.com/office/drawing/2014/main" id="{A1F3D2F2-9AEB-6B37-B0CC-C2573E5F264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4520" name="グループ化 3">
          <a:extLst>
            <a:ext uri="{FF2B5EF4-FFF2-40B4-BE49-F238E27FC236}">
              <a16:creationId xmlns:a16="http://schemas.microsoft.com/office/drawing/2014/main" id="{AED9449A-1DE1-484B-940A-1CAA6AF85497}"/>
            </a:ext>
          </a:extLst>
        </xdr:cNvPr>
        <xdr:cNvGrpSpPr>
          <a:grpSpLocks/>
        </xdr:cNvGrpSpPr>
      </xdr:nvGrpSpPr>
      <xdr:grpSpPr bwMode="auto">
        <a:xfrm>
          <a:off x="6152029" y="55401882"/>
          <a:ext cx="862853" cy="403412"/>
          <a:chOff x="6029325" y="1019175"/>
          <a:chExt cx="857250" cy="409575"/>
        </a:xfrm>
      </xdr:grpSpPr>
      <xdr:sp macro="" textlink="">
        <xdr:nvSpPr>
          <xdr:cNvPr id="14521" name="Rectangle 28">
            <a:extLst>
              <a:ext uri="{FF2B5EF4-FFF2-40B4-BE49-F238E27FC236}">
                <a16:creationId xmlns:a16="http://schemas.microsoft.com/office/drawing/2014/main" id="{CFFD7E9C-9DE4-35D6-A348-47A1A10CDA1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22" name="Rectangle 29">
            <a:extLst>
              <a:ext uri="{FF2B5EF4-FFF2-40B4-BE49-F238E27FC236}">
                <a16:creationId xmlns:a16="http://schemas.microsoft.com/office/drawing/2014/main" id="{6938C37B-8460-8FB8-041D-8518184395F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23" name="Rectangle 29">
            <a:extLst>
              <a:ext uri="{FF2B5EF4-FFF2-40B4-BE49-F238E27FC236}">
                <a16:creationId xmlns:a16="http://schemas.microsoft.com/office/drawing/2014/main" id="{24593AE6-0847-9A05-7E78-747D64EF094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4524" name="グループ化 3">
          <a:extLst>
            <a:ext uri="{FF2B5EF4-FFF2-40B4-BE49-F238E27FC236}">
              <a16:creationId xmlns:a16="http://schemas.microsoft.com/office/drawing/2014/main" id="{5DC6E1DC-28A3-493E-8532-B33942308184}"/>
            </a:ext>
          </a:extLst>
        </xdr:cNvPr>
        <xdr:cNvGrpSpPr>
          <a:grpSpLocks/>
        </xdr:cNvGrpSpPr>
      </xdr:nvGrpSpPr>
      <xdr:grpSpPr bwMode="auto">
        <a:xfrm>
          <a:off x="6152029" y="55401882"/>
          <a:ext cx="862853" cy="403412"/>
          <a:chOff x="6029325" y="1019175"/>
          <a:chExt cx="857250" cy="409575"/>
        </a:xfrm>
      </xdr:grpSpPr>
      <xdr:sp macro="" textlink="">
        <xdr:nvSpPr>
          <xdr:cNvPr id="14525" name="Rectangle 28">
            <a:extLst>
              <a:ext uri="{FF2B5EF4-FFF2-40B4-BE49-F238E27FC236}">
                <a16:creationId xmlns:a16="http://schemas.microsoft.com/office/drawing/2014/main" id="{1EEA7285-58DF-589F-12A4-B8265417EF7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26" name="Rectangle 29">
            <a:extLst>
              <a:ext uri="{FF2B5EF4-FFF2-40B4-BE49-F238E27FC236}">
                <a16:creationId xmlns:a16="http://schemas.microsoft.com/office/drawing/2014/main" id="{090102E8-03C7-3FD6-0B39-1AEA164C339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27" name="Rectangle 29">
            <a:extLst>
              <a:ext uri="{FF2B5EF4-FFF2-40B4-BE49-F238E27FC236}">
                <a16:creationId xmlns:a16="http://schemas.microsoft.com/office/drawing/2014/main" id="{F97900AE-0032-E3AD-1ED8-AF517722981C}"/>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4528" name="グループ化 3">
          <a:extLst>
            <a:ext uri="{FF2B5EF4-FFF2-40B4-BE49-F238E27FC236}">
              <a16:creationId xmlns:a16="http://schemas.microsoft.com/office/drawing/2014/main" id="{59D89F8B-ECBD-4EE3-B19E-A6191C14DEED}"/>
            </a:ext>
          </a:extLst>
        </xdr:cNvPr>
        <xdr:cNvGrpSpPr>
          <a:grpSpLocks/>
        </xdr:cNvGrpSpPr>
      </xdr:nvGrpSpPr>
      <xdr:grpSpPr bwMode="auto">
        <a:xfrm>
          <a:off x="6152029" y="62192647"/>
          <a:ext cx="862853" cy="403412"/>
          <a:chOff x="6029325" y="1019175"/>
          <a:chExt cx="857250" cy="409575"/>
        </a:xfrm>
      </xdr:grpSpPr>
      <xdr:sp macro="" textlink="">
        <xdr:nvSpPr>
          <xdr:cNvPr id="14529" name="Rectangle 28">
            <a:extLst>
              <a:ext uri="{FF2B5EF4-FFF2-40B4-BE49-F238E27FC236}">
                <a16:creationId xmlns:a16="http://schemas.microsoft.com/office/drawing/2014/main" id="{6274FFAA-2F4F-9C75-CEC8-F6DE17C3FD1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30" name="Rectangle 29">
            <a:extLst>
              <a:ext uri="{FF2B5EF4-FFF2-40B4-BE49-F238E27FC236}">
                <a16:creationId xmlns:a16="http://schemas.microsoft.com/office/drawing/2014/main" id="{295D5B09-C5D5-5A54-0044-FA4F838149F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31" name="Rectangle 29">
            <a:extLst>
              <a:ext uri="{FF2B5EF4-FFF2-40B4-BE49-F238E27FC236}">
                <a16:creationId xmlns:a16="http://schemas.microsoft.com/office/drawing/2014/main" id="{99A9F449-F8F3-674E-9D5A-C7C0715C688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4532" name="グループ化 3">
          <a:extLst>
            <a:ext uri="{FF2B5EF4-FFF2-40B4-BE49-F238E27FC236}">
              <a16:creationId xmlns:a16="http://schemas.microsoft.com/office/drawing/2014/main" id="{89CDFC2E-6060-4315-B3CD-0DE75EFC912F}"/>
            </a:ext>
          </a:extLst>
        </xdr:cNvPr>
        <xdr:cNvGrpSpPr>
          <a:grpSpLocks/>
        </xdr:cNvGrpSpPr>
      </xdr:nvGrpSpPr>
      <xdr:grpSpPr bwMode="auto">
        <a:xfrm>
          <a:off x="6152029" y="62192647"/>
          <a:ext cx="862853" cy="403412"/>
          <a:chOff x="6029325" y="1019175"/>
          <a:chExt cx="857250" cy="409575"/>
        </a:xfrm>
      </xdr:grpSpPr>
      <xdr:sp macro="" textlink="">
        <xdr:nvSpPr>
          <xdr:cNvPr id="14533" name="Rectangle 28">
            <a:extLst>
              <a:ext uri="{FF2B5EF4-FFF2-40B4-BE49-F238E27FC236}">
                <a16:creationId xmlns:a16="http://schemas.microsoft.com/office/drawing/2014/main" id="{D7DAC637-E06B-3D4C-61D3-549C4639808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34" name="Rectangle 29">
            <a:extLst>
              <a:ext uri="{FF2B5EF4-FFF2-40B4-BE49-F238E27FC236}">
                <a16:creationId xmlns:a16="http://schemas.microsoft.com/office/drawing/2014/main" id="{CED645C1-20D2-F6A8-5044-ABFA8A9661C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35" name="Rectangle 29">
            <a:extLst>
              <a:ext uri="{FF2B5EF4-FFF2-40B4-BE49-F238E27FC236}">
                <a16:creationId xmlns:a16="http://schemas.microsoft.com/office/drawing/2014/main" id="{A3B9F347-34DD-B173-0FF0-E387F55588F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4536" name="グループ化 3">
          <a:extLst>
            <a:ext uri="{FF2B5EF4-FFF2-40B4-BE49-F238E27FC236}">
              <a16:creationId xmlns:a16="http://schemas.microsoft.com/office/drawing/2014/main" id="{1AF4FE85-68B3-442B-B4DB-D5DC398AF922}"/>
            </a:ext>
          </a:extLst>
        </xdr:cNvPr>
        <xdr:cNvGrpSpPr>
          <a:grpSpLocks/>
        </xdr:cNvGrpSpPr>
      </xdr:nvGrpSpPr>
      <xdr:grpSpPr bwMode="auto">
        <a:xfrm>
          <a:off x="6152029" y="62192647"/>
          <a:ext cx="862853" cy="403412"/>
          <a:chOff x="6029325" y="1019175"/>
          <a:chExt cx="857250" cy="409575"/>
        </a:xfrm>
      </xdr:grpSpPr>
      <xdr:sp macro="" textlink="">
        <xdr:nvSpPr>
          <xdr:cNvPr id="14537" name="Rectangle 28">
            <a:extLst>
              <a:ext uri="{FF2B5EF4-FFF2-40B4-BE49-F238E27FC236}">
                <a16:creationId xmlns:a16="http://schemas.microsoft.com/office/drawing/2014/main" id="{DDA51841-1F1E-8D91-AFCD-1263BBE27CE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38" name="Rectangle 29">
            <a:extLst>
              <a:ext uri="{FF2B5EF4-FFF2-40B4-BE49-F238E27FC236}">
                <a16:creationId xmlns:a16="http://schemas.microsoft.com/office/drawing/2014/main" id="{FAD52522-1EFC-7D5D-56B7-4BC5000093D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39" name="Rectangle 29">
            <a:extLst>
              <a:ext uri="{FF2B5EF4-FFF2-40B4-BE49-F238E27FC236}">
                <a16:creationId xmlns:a16="http://schemas.microsoft.com/office/drawing/2014/main" id="{A4489887-C640-89AC-7252-B0B4FAB6D83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4540" name="グループ化 3">
          <a:extLst>
            <a:ext uri="{FF2B5EF4-FFF2-40B4-BE49-F238E27FC236}">
              <a16:creationId xmlns:a16="http://schemas.microsoft.com/office/drawing/2014/main" id="{963F25FD-7A5C-4171-A3B2-3F8A84A90799}"/>
            </a:ext>
          </a:extLst>
        </xdr:cNvPr>
        <xdr:cNvGrpSpPr>
          <a:grpSpLocks/>
        </xdr:cNvGrpSpPr>
      </xdr:nvGrpSpPr>
      <xdr:grpSpPr bwMode="auto">
        <a:xfrm>
          <a:off x="6152029" y="68983412"/>
          <a:ext cx="862853" cy="403412"/>
          <a:chOff x="6029325" y="1019175"/>
          <a:chExt cx="857250" cy="409575"/>
        </a:xfrm>
      </xdr:grpSpPr>
      <xdr:sp macro="" textlink="">
        <xdr:nvSpPr>
          <xdr:cNvPr id="14541" name="Rectangle 28">
            <a:extLst>
              <a:ext uri="{FF2B5EF4-FFF2-40B4-BE49-F238E27FC236}">
                <a16:creationId xmlns:a16="http://schemas.microsoft.com/office/drawing/2014/main" id="{CB332B5B-151E-34D4-E34C-F7F08384BF1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42" name="Rectangle 29">
            <a:extLst>
              <a:ext uri="{FF2B5EF4-FFF2-40B4-BE49-F238E27FC236}">
                <a16:creationId xmlns:a16="http://schemas.microsoft.com/office/drawing/2014/main" id="{79628244-DC7C-99C6-3300-81DD1CA2CD6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43" name="Rectangle 29">
            <a:extLst>
              <a:ext uri="{FF2B5EF4-FFF2-40B4-BE49-F238E27FC236}">
                <a16:creationId xmlns:a16="http://schemas.microsoft.com/office/drawing/2014/main" id="{AB0BB921-45ED-590C-2222-3D61AAAAA08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4544" name="グループ化 3">
          <a:extLst>
            <a:ext uri="{FF2B5EF4-FFF2-40B4-BE49-F238E27FC236}">
              <a16:creationId xmlns:a16="http://schemas.microsoft.com/office/drawing/2014/main" id="{37DFD1C0-2469-4CCC-ABE6-1493FB3651E2}"/>
            </a:ext>
          </a:extLst>
        </xdr:cNvPr>
        <xdr:cNvGrpSpPr>
          <a:grpSpLocks/>
        </xdr:cNvGrpSpPr>
      </xdr:nvGrpSpPr>
      <xdr:grpSpPr bwMode="auto">
        <a:xfrm>
          <a:off x="6152029" y="68983412"/>
          <a:ext cx="862853" cy="403412"/>
          <a:chOff x="6029325" y="1019175"/>
          <a:chExt cx="857250" cy="409575"/>
        </a:xfrm>
      </xdr:grpSpPr>
      <xdr:sp macro="" textlink="">
        <xdr:nvSpPr>
          <xdr:cNvPr id="14545" name="Rectangle 28">
            <a:extLst>
              <a:ext uri="{FF2B5EF4-FFF2-40B4-BE49-F238E27FC236}">
                <a16:creationId xmlns:a16="http://schemas.microsoft.com/office/drawing/2014/main" id="{7B91468D-9DB2-EC97-2CB2-FBA35B331EE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46" name="Rectangle 29">
            <a:extLst>
              <a:ext uri="{FF2B5EF4-FFF2-40B4-BE49-F238E27FC236}">
                <a16:creationId xmlns:a16="http://schemas.microsoft.com/office/drawing/2014/main" id="{80F2C9A1-CDF8-6583-BC33-12554218EAE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47" name="Rectangle 29">
            <a:extLst>
              <a:ext uri="{FF2B5EF4-FFF2-40B4-BE49-F238E27FC236}">
                <a16:creationId xmlns:a16="http://schemas.microsoft.com/office/drawing/2014/main" id="{894060E3-8745-0F9B-8CD8-DDCFF6A292B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4548" name="グループ化 3">
          <a:extLst>
            <a:ext uri="{FF2B5EF4-FFF2-40B4-BE49-F238E27FC236}">
              <a16:creationId xmlns:a16="http://schemas.microsoft.com/office/drawing/2014/main" id="{94E996C6-66F8-40A3-8885-3C66D9B14469}"/>
            </a:ext>
          </a:extLst>
        </xdr:cNvPr>
        <xdr:cNvGrpSpPr>
          <a:grpSpLocks/>
        </xdr:cNvGrpSpPr>
      </xdr:nvGrpSpPr>
      <xdr:grpSpPr bwMode="auto">
        <a:xfrm>
          <a:off x="6152029" y="68983412"/>
          <a:ext cx="862853" cy="403412"/>
          <a:chOff x="6029325" y="1019175"/>
          <a:chExt cx="857250" cy="409575"/>
        </a:xfrm>
      </xdr:grpSpPr>
      <xdr:sp macro="" textlink="">
        <xdr:nvSpPr>
          <xdr:cNvPr id="14549" name="Rectangle 28">
            <a:extLst>
              <a:ext uri="{FF2B5EF4-FFF2-40B4-BE49-F238E27FC236}">
                <a16:creationId xmlns:a16="http://schemas.microsoft.com/office/drawing/2014/main" id="{6F82B715-631C-0078-3660-716EEF69593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50" name="Rectangle 29">
            <a:extLst>
              <a:ext uri="{FF2B5EF4-FFF2-40B4-BE49-F238E27FC236}">
                <a16:creationId xmlns:a16="http://schemas.microsoft.com/office/drawing/2014/main" id="{5D4389F6-ED33-27A1-B959-00B28D56CA3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51" name="Rectangle 29">
            <a:extLst>
              <a:ext uri="{FF2B5EF4-FFF2-40B4-BE49-F238E27FC236}">
                <a16:creationId xmlns:a16="http://schemas.microsoft.com/office/drawing/2014/main" id="{9610866C-EF17-091D-AE2A-F613B70BB32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4552" name="グループ化 3">
          <a:extLst>
            <a:ext uri="{FF2B5EF4-FFF2-40B4-BE49-F238E27FC236}">
              <a16:creationId xmlns:a16="http://schemas.microsoft.com/office/drawing/2014/main" id="{6E3A27BC-BAAF-4FA8-9835-ED69B74998AD}"/>
            </a:ext>
          </a:extLst>
        </xdr:cNvPr>
        <xdr:cNvGrpSpPr>
          <a:grpSpLocks/>
        </xdr:cNvGrpSpPr>
      </xdr:nvGrpSpPr>
      <xdr:grpSpPr bwMode="auto">
        <a:xfrm>
          <a:off x="6152029" y="75774176"/>
          <a:ext cx="862853" cy="403412"/>
          <a:chOff x="6029325" y="1019175"/>
          <a:chExt cx="857250" cy="409575"/>
        </a:xfrm>
      </xdr:grpSpPr>
      <xdr:sp macro="" textlink="">
        <xdr:nvSpPr>
          <xdr:cNvPr id="14553" name="Rectangle 28">
            <a:extLst>
              <a:ext uri="{FF2B5EF4-FFF2-40B4-BE49-F238E27FC236}">
                <a16:creationId xmlns:a16="http://schemas.microsoft.com/office/drawing/2014/main" id="{70E22BD3-F4B8-593A-65B5-A49390699C17}"/>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54" name="Rectangle 29">
            <a:extLst>
              <a:ext uri="{FF2B5EF4-FFF2-40B4-BE49-F238E27FC236}">
                <a16:creationId xmlns:a16="http://schemas.microsoft.com/office/drawing/2014/main" id="{2000DB28-2148-57DE-5B21-EB63E6A7F85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55" name="Rectangle 29">
            <a:extLst>
              <a:ext uri="{FF2B5EF4-FFF2-40B4-BE49-F238E27FC236}">
                <a16:creationId xmlns:a16="http://schemas.microsoft.com/office/drawing/2014/main" id="{009233D9-11D7-4960-AA8C-9048E4DA320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4556" name="グループ化 3">
          <a:extLst>
            <a:ext uri="{FF2B5EF4-FFF2-40B4-BE49-F238E27FC236}">
              <a16:creationId xmlns:a16="http://schemas.microsoft.com/office/drawing/2014/main" id="{B3DA8FC0-7A48-4559-9D00-E0C3B0C56F7B}"/>
            </a:ext>
          </a:extLst>
        </xdr:cNvPr>
        <xdr:cNvGrpSpPr>
          <a:grpSpLocks/>
        </xdr:cNvGrpSpPr>
      </xdr:nvGrpSpPr>
      <xdr:grpSpPr bwMode="auto">
        <a:xfrm>
          <a:off x="6152029" y="75774176"/>
          <a:ext cx="862853" cy="403412"/>
          <a:chOff x="6029325" y="1019175"/>
          <a:chExt cx="857250" cy="409575"/>
        </a:xfrm>
      </xdr:grpSpPr>
      <xdr:sp macro="" textlink="">
        <xdr:nvSpPr>
          <xdr:cNvPr id="14557" name="Rectangle 28">
            <a:extLst>
              <a:ext uri="{FF2B5EF4-FFF2-40B4-BE49-F238E27FC236}">
                <a16:creationId xmlns:a16="http://schemas.microsoft.com/office/drawing/2014/main" id="{0B1A40C7-9FFF-5A00-886D-4F22BB8CB7C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58" name="Rectangle 29">
            <a:extLst>
              <a:ext uri="{FF2B5EF4-FFF2-40B4-BE49-F238E27FC236}">
                <a16:creationId xmlns:a16="http://schemas.microsoft.com/office/drawing/2014/main" id="{959C2187-CBA7-29FD-C52B-5F903DDA3E0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59" name="Rectangle 29">
            <a:extLst>
              <a:ext uri="{FF2B5EF4-FFF2-40B4-BE49-F238E27FC236}">
                <a16:creationId xmlns:a16="http://schemas.microsoft.com/office/drawing/2014/main" id="{6A114399-6C82-3184-D59B-D1AC9771F65C}"/>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4560" name="グループ化 3">
          <a:extLst>
            <a:ext uri="{FF2B5EF4-FFF2-40B4-BE49-F238E27FC236}">
              <a16:creationId xmlns:a16="http://schemas.microsoft.com/office/drawing/2014/main" id="{DE6BE5EE-153F-4A28-B507-05C8E3782589}"/>
            </a:ext>
          </a:extLst>
        </xdr:cNvPr>
        <xdr:cNvGrpSpPr>
          <a:grpSpLocks/>
        </xdr:cNvGrpSpPr>
      </xdr:nvGrpSpPr>
      <xdr:grpSpPr bwMode="auto">
        <a:xfrm>
          <a:off x="6152029" y="75774176"/>
          <a:ext cx="862853" cy="403412"/>
          <a:chOff x="6029325" y="1019175"/>
          <a:chExt cx="857250" cy="409575"/>
        </a:xfrm>
      </xdr:grpSpPr>
      <xdr:sp macro="" textlink="">
        <xdr:nvSpPr>
          <xdr:cNvPr id="14561" name="Rectangle 28">
            <a:extLst>
              <a:ext uri="{FF2B5EF4-FFF2-40B4-BE49-F238E27FC236}">
                <a16:creationId xmlns:a16="http://schemas.microsoft.com/office/drawing/2014/main" id="{4BADC0F2-4765-BDD7-ABE6-257610A4CAC7}"/>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62" name="Rectangle 29">
            <a:extLst>
              <a:ext uri="{FF2B5EF4-FFF2-40B4-BE49-F238E27FC236}">
                <a16:creationId xmlns:a16="http://schemas.microsoft.com/office/drawing/2014/main" id="{B0C10EEF-A4E0-3620-92D2-13B53A30DBB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63" name="Rectangle 29">
            <a:extLst>
              <a:ext uri="{FF2B5EF4-FFF2-40B4-BE49-F238E27FC236}">
                <a16:creationId xmlns:a16="http://schemas.microsoft.com/office/drawing/2014/main" id="{1958BCB9-06EC-231C-809F-C5A7F9814F68}"/>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8</xdr:col>
      <xdr:colOff>0</xdr:colOff>
      <xdr:row>366</xdr:row>
      <xdr:rowOff>0</xdr:rowOff>
    </xdr:to>
    <xdr:grpSp>
      <xdr:nvGrpSpPr>
        <xdr:cNvPr id="14564" name="グループ化 4">
          <a:extLst>
            <a:ext uri="{FF2B5EF4-FFF2-40B4-BE49-F238E27FC236}">
              <a16:creationId xmlns:a16="http://schemas.microsoft.com/office/drawing/2014/main" id="{E4E30CBA-6E2B-46BA-A62B-102D0C5482AA}"/>
            </a:ext>
          </a:extLst>
        </xdr:cNvPr>
        <xdr:cNvGrpSpPr>
          <a:grpSpLocks/>
        </xdr:cNvGrpSpPr>
      </xdr:nvGrpSpPr>
      <xdr:grpSpPr bwMode="auto">
        <a:xfrm>
          <a:off x="4101353" y="82564941"/>
          <a:ext cx="1367118" cy="403412"/>
          <a:chOff x="3981450" y="1019175"/>
          <a:chExt cx="1428750" cy="409575"/>
        </a:xfrm>
      </xdr:grpSpPr>
      <xdr:sp macro="" textlink="">
        <xdr:nvSpPr>
          <xdr:cNvPr id="14565" name="Rectangle 23">
            <a:extLst>
              <a:ext uri="{FF2B5EF4-FFF2-40B4-BE49-F238E27FC236}">
                <a16:creationId xmlns:a16="http://schemas.microsoft.com/office/drawing/2014/main" id="{07E79F72-A28C-C67F-E51D-9B4E0EBF234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66" name="Rectangle 24">
            <a:extLst>
              <a:ext uri="{FF2B5EF4-FFF2-40B4-BE49-F238E27FC236}">
                <a16:creationId xmlns:a16="http://schemas.microsoft.com/office/drawing/2014/main" id="{94C6B747-2796-8BD7-4839-E0B775660B8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67" name="Rectangle 25">
            <a:extLst>
              <a:ext uri="{FF2B5EF4-FFF2-40B4-BE49-F238E27FC236}">
                <a16:creationId xmlns:a16="http://schemas.microsoft.com/office/drawing/2014/main" id="{D927CFDC-0518-46ED-7706-01663496168D}"/>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68" name="Rectangle 26">
            <a:extLst>
              <a:ext uri="{FF2B5EF4-FFF2-40B4-BE49-F238E27FC236}">
                <a16:creationId xmlns:a16="http://schemas.microsoft.com/office/drawing/2014/main" id="{901D36CE-A66F-D3CB-59FE-D18B1DD8299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69" name="Rectangle 27">
            <a:extLst>
              <a:ext uri="{FF2B5EF4-FFF2-40B4-BE49-F238E27FC236}">
                <a16:creationId xmlns:a16="http://schemas.microsoft.com/office/drawing/2014/main" id="{D49D991E-1CBD-DBA0-F230-8726036065A9}"/>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4570" name="グループ化 3">
          <a:extLst>
            <a:ext uri="{FF2B5EF4-FFF2-40B4-BE49-F238E27FC236}">
              <a16:creationId xmlns:a16="http://schemas.microsoft.com/office/drawing/2014/main" id="{8C4DB5C8-AF86-4C83-A615-B9778DDF916E}"/>
            </a:ext>
          </a:extLst>
        </xdr:cNvPr>
        <xdr:cNvGrpSpPr>
          <a:grpSpLocks/>
        </xdr:cNvGrpSpPr>
      </xdr:nvGrpSpPr>
      <xdr:grpSpPr bwMode="auto">
        <a:xfrm>
          <a:off x="6152029" y="82564941"/>
          <a:ext cx="862853" cy="403412"/>
          <a:chOff x="6029325" y="1019175"/>
          <a:chExt cx="857250" cy="409575"/>
        </a:xfrm>
      </xdr:grpSpPr>
      <xdr:sp macro="" textlink="">
        <xdr:nvSpPr>
          <xdr:cNvPr id="14571" name="Rectangle 28">
            <a:extLst>
              <a:ext uri="{FF2B5EF4-FFF2-40B4-BE49-F238E27FC236}">
                <a16:creationId xmlns:a16="http://schemas.microsoft.com/office/drawing/2014/main" id="{C41526F0-3F42-CCBC-40CD-D69EA8C43EE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72" name="Rectangle 29">
            <a:extLst>
              <a:ext uri="{FF2B5EF4-FFF2-40B4-BE49-F238E27FC236}">
                <a16:creationId xmlns:a16="http://schemas.microsoft.com/office/drawing/2014/main" id="{61651DF3-08D2-109D-E534-E2C5523C44D6}"/>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73" name="Rectangle 29">
            <a:extLst>
              <a:ext uri="{FF2B5EF4-FFF2-40B4-BE49-F238E27FC236}">
                <a16:creationId xmlns:a16="http://schemas.microsoft.com/office/drawing/2014/main" id="{C53193AB-7AF3-0A0A-D4A2-518947FC924D}"/>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4574" name="グループ化 4">
          <a:extLst>
            <a:ext uri="{FF2B5EF4-FFF2-40B4-BE49-F238E27FC236}">
              <a16:creationId xmlns:a16="http://schemas.microsoft.com/office/drawing/2014/main" id="{CBBF95F3-B9E7-48E1-B79C-EBBECEAA44CC}"/>
            </a:ext>
          </a:extLst>
        </xdr:cNvPr>
        <xdr:cNvGrpSpPr>
          <a:grpSpLocks/>
        </xdr:cNvGrpSpPr>
      </xdr:nvGrpSpPr>
      <xdr:grpSpPr bwMode="auto">
        <a:xfrm>
          <a:off x="4101353" y="89355706"/>
          <a:ext cx="1367118" cy="403412"/>
          <a:chOff x="3981450" y="1019175"/>
          <a:chExt cx="1428750" cy="409575"/>
        </a:xfrm>
      </xdr:grpSpPr>
      <xdr:sp macro="" textlink="">
        <xdr:nvSpPr>
          <xdr:cNvPr id="14575" name="Rectangle 23">
            <a:extLst>
              <a:ext uri="{FF2B5EF4-FFF2-40B4-BE49-F238E27FC236}">
                <a16:creationId xmlns:a16="http://schemas.microsoft.com/office/drawing/2014/main" id="{79997912-82A1-096D-9663-5DD665B7C054}"/>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76" name="Rectangle 24">
            <a:extLst>
              <a:ext uri="{FF2B5EF4-FFF2-40B4-BE49-F238E27FC236}">
                <a16:creationId xmlns:a16="http://schemas.microsoft.com/office/drawing/2014/main" id="{AF566AE9-794D-B1CF-A6A2-6D6EC8F0EDB6}"/>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77" name="Rectangle 25">
            <a:extLst>
              <a:ext uri="{FF2B5EF4-FFF2-40B4-BE49-F238E27FC236}">
                <a16:creationId xmlns:a16="http://schemas.microsoft.com/office/drawing/2014/main" id="{73C7FBB7-0506-6FA7-4A1C-8897DB77376A}"/>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78" name="Rectangle 26">
            <a:extLst>
              <a:ext uri="{FF2B5EF4-FFF2-40B4-BE49-F238E27FC236}">
                <a16:creationId xmlns:a16="http://schemas.microsoft.com/office/drawing/2014/main" id="{01B6A2A4-9A5E-87D4-8CC3-AB2C895FDAFB}"/>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79" name="Rectangle 27">
            <a:extLst>
              <a:ext uri="{FF2B5EF4-FFF2-40B4-BE49-F238E27FC236}">
                <a16:creationId xmlns:a16="http://schemas.microsoft.com/office/drawing/2014/main" id="{DB8B96AA-61A0-1625-E003-D49075DEFCFD}"/>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4580" name="グループ化 3">
          <a:extLst>
            <a:ext uri="{FF2B5EF4-FFF2-40B4-BE49-F238E27FC236}">
              <a16:creationId xmlns:a16="http://schemas.microsoft.com/office/drawing/2014/main" id="{F36B8DCA-4083-4893-989D-6E6D72E91E08}"/>
            </a:ext>
          </a:extLst>
        </xdr:cNvPr>
        <xdr:cNvGrpSpPr>
          <a:grpSpLocks/>
        </xdr:cNvGrpSpPr>
      </xdr:nvGrpSpPr>
      <xdr:grpSpPr bwMode="auto">
        <a:xfrm>
          <a:off x="6152029" y="89355706"/>
          <a:ext cx="862853" cy="403412"/>
          <a:chOff x="6029325" y="1019175"/>
          <a:chExt cx="857250" cy="409575"/>
        </a:xfrm>
      </xdr:grpSpPr>
      <xdr:sp macro="" textlink="">
        <xdr:nvSpPr>
          <xdr:cNvPr id="14581" name="Rectangle 28">
            <a:extLst>
              <a:ext uri="{FF2B5EF4-FFF2-40B4-BE49-F238E27FC236}">
                <a16:creationId xmlns:a16="http://schemas.microsoft.com/office/drawing/2014/main" id="{35308099-CAA4-BF0D-4552-735D730EA6F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82" name="Rectangle 29">
            <a:extLst>
              <a:ext uri="{FF2B5EF4-FFF2-40B4-BE49-F238E27FC236}">
                <a16:creationId xmlns:a16="http://schemas.microsoft.com/office/drawing/2014/main" id="{FFF87A5A-3A34-3977-FB05-CD62A2F7254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83" name="Rectangle 29">
            <a:extLst>
              <a:ext uri="{FF2B5EF4-FFF2-40B4-BE49-F238E27FC236}">
                <a16:creationId xmlns:a16="http://schemas.microsoft.com/office/drawing/2014/main" id="{2BAB1FB0-556C-231A-8F6C-2AC2597F380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4584" name="グループ化 4">
          <a:extLst>
            <a:ext uri="{FF2B5EF4-FFF2-40B4-BE49-F238E27FC236}">
              <a16:creationId xmlns:a16="http://schemas.microsoft.com/office/drawing/2014/main" id="{EFF5ACFE-387B-402C-89E4-454B721DB7D1}"/>
            </a:ext>
          </a:extLst>
        </xdr:cNvPr>
        <xdr:cNvGrpSpPr>
          <a:grpSpLocks/>
        </xdr:cNvGrpSpPr>
      </xdr:nvGrpSpPr>
      <xdr:grpSpPr bwMode="auto">
        <a:xfrm>
          <a:off x="4101353" y="96146471"/>
          <a:ext cx="1367118" cy="403411"/>
          <a:chOff x="3981450" y="1019175"/>
          <a:chExt cx="1428750" cy="409575"/>
        </a:xfrm>
      </xdr:grpSpPr>
      <xdr:sp macro="" textlink="">
        <xdr:nvSpPr>
          <xdr:cNvPr id="14585" name="Rectangle 23">
            <a:extLst>
              <a:ext uri="{FF2B5EF4-FFF2-40B4-BE49-F238E27FC236}">
                <a16:creationId xmlns:a16="http://schemas.microsoft.com/office/drawing/2014/main" id="{CBCE14E1-E373-654D-7214-3621CC5E9012}"/>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86" name="Rectangle 24">
            <a:extLst>
              <a:ext uri="{FF2B5EF4-FFF2-40B4-BE49-F238E27FC236}">
                <a16:creationId xmlns:a16="http://schemas.microsoft.com/office/drawing/2014/main" id="{71042543-A1B2-A5E0-0189-B613117A6237}"/>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87" name="Rectangle 25">
            <a:extLst>
              <a:ext uri="{FF2B5EF4-FFF2-40B4-BE49-F238E27FC236}">
                <a16:creationId xmlns:a16="http://schemas.microsoft.com/office/drawing/2014/main" id="{93225DFF-CAF3-96A3-49DD-D8ABE8B5E3D7}"/>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88" name="Rectangle 26">
            <a:extLst>
              <a:ext uri="{FF2B5EF4-FFF2-40B4-BE49-F238E27FC236}">
                <a16:creationId xmlns:a16="http://schemas.microsoft.com/office/drawing/2014/main" id="{BC72F739-0D15-3B65-F324-ACCE5288C0B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89" name="Rectangle 27">
            <a:extLst>
              <a:ext uri="{FF2B5EF4-FFF2-40B4-BE49-F238E27FC236}">
                <a16:creationId xmlns:a16="http://schemas.microsoft.com/office/drawing/2014/main" id="{83308748-FF08-CCC6-2645-24E0CF9F1DC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4590" name="グループ化 3">
          <a:extLst>
            <a:ext uri="{FF2B5EF4-FFF2-40B4-BE49-F238E27FC236}">
              <a16:creationId xmlns:a16="http://schemas.microsoft.com/office/drawing/2014/main" id="{C4750F88-7F63-4CAB-808C-1E71D1681287}"/>
            </a:ext>
          </a:extLst>
        </xdr:cNvPr>
        <xdr:cNvGrpSpPr>
          <a:grpSpLocks/>
        </xdr:cNvGrpSpPr>
      </xdr:nvGrpSpPr>
      <xdr:grpSpPr bwMode="auto">
        <a:xfrm>
          <a:off x="6152029" y="96146471"/>
          <a:ext cx="862853" cy="403411"/>
          <a:chOff x="6029325" y="1019175"/>
          <a:chExt cx="857250" cy="409575"/>
        </a:xfrm>
      </xdr:grpSpPr>
      <xdr:sp macro="" textlink="">
        <xdr:nvSpPr>
          <xdr:cNvPr id="14591" name="Rectangle 28">
            <a:extLst>
              <a:ext uri="{FF2B5EF4-FFF2-40B4-BE49-F238E27FC236}">
                <a16:creationId xmlns:a16="http://schemas.microsoft.com/office/drawing/2014/main" id="{9D34A8CE-FA01-A04C-7ED2-D6120B148E0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92" name="Rectangle 29">
            <a:extLst>
              <a:ext uri="{FF2B5EF4-FFF2-40B4-BE49-F238E27FC236}">
                <a16:creationId xmlns:a16="http://schemas.microsoft.com/office/drawing/2014/main" id="{8689383C-ED20-BBB7-D204-65E95322D8E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93" name="Rectangle 29">
            <a:extLst>
              <a:ext uri="{FF2B5EF4-FFF2-40B4-BE49-F238E27FC236}">
                <a16:creationId xmlns:a16="http://schemas.microsoft.com/office/drawing/2014/main" id="{C2C29603-0C7D-129A-E551-CE145A1F27E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8</xdr:col>
      <xdr:colOff>0</xdr:colOff>
      <xdr:row>366</xdr:row>
      <xdr:rowOff>0</xdr:rowOff>
    </xdr:to>
    <xdr:grpSp>
      <xdr:nvGrpSpPr>
        <xdr:cNvPr id="14594" name="グループ化 4">
          <a:extLst>
            <a:ext uri="{FF2B5EF4-FFF2-40B4-BE49-F238E27FC236}">
              <a16:creationId xmlns:a16="http://schemas.microsoft.com/office/drawing/2014/main" id="{517D7906-B0D6-4A11-AA91-3824ADD19E33}"/>
            </a:ext>
          </a:extLst>
        </xdr:cNvPr>
        <xdr:cNvGrpSpPr>
          <a:grpSpLocks/>
        </xdr:cNvGrpSpPr>
      </xdr:nvGrpSpPr>
      <xdr:grpSpPr bwMode="auto">
        <a:xfrm>
          <a:off x="4101353" y="82564941"/>
          <a:ext cx="1367118" cy="403412"/>
          <a:chOff x="3981450" y="1019175"/>
          <a:chExt cx="1428750" cy="409575"/>
        </a:xfrm>
      </xdr:grpSpPr>
      <xdr:sp macro="" textlink="">
        <xdr:nvSpPr>
          <xdr:cNvPr id="14595" name="Rectangle 23">
            <a:extLst>
              <a:ext uri="{FF2B5EF4-FFF2-40B4-BE49-F238E27FC236}">
                <a16:creationId xmlns:a16="http://schemas.microsoft.com/office/drawing/2014/main" id="{C32EC9BE-F90D-3016-2B47-DD70EDB3F3F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96" name="Rectangle 24">
            <a:extLst>
              <a:ext uri="{FF2B5EF4-FFF2-40B4-BE49-F238E27FC236}">
                <a16:creationId xmlns:a16="http://schemas.microsoft.com/office/drawing/2014/main" id="{30B2555F-C067-411C-A616-414A3E807E1B}"/>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97" name="Rectangle 25">
            <a:extLst>
              <a:ext uri="{FF2B5EF4-FFF2-40B4-BE49-F238E27FC236}">
                <a16:creationId xmlns:a16="http://schemas.microsoft.com/office/drawing/2014/main" id="{D5CEAEA0-9343-88F3-CA1E-D208C933D805}"/>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98" name="Rectangle 26">
            <a:extLst>
              <a:ext uri="{FF2B5EF4-FFF2-40B4-BE49-F238E27FC236}">
                <a16:creationId xmlns:a16="http://schemas.microsoft.com/office/drawing/2014/main" id="{5276B164-BC9D-9440-95BE-04DC2F0D92A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599" name="Rectangle 27">
            <a:extLst>
              <a:ext uri="{FF2B5EF4-FFF2-40B4-BE49-F238E27FC236}">
                <a16:creationId xmlns:a16="http://schemas.microsoft.com/office/drawing/2014/main" id="{71288712-16B8-AB81-AB91-C7D26AFB1A8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4600" name="グループ化 3">
          <a:extLst>
            <a:ext uri="{FF2B5EF4-FFF2-40B4-BE49-F238E27FC236}">
              <a16:creationId xmlns:a16="http://schemas.microsoft.com/office/drawing/2014/main" id="{17EFF7F3-4367-485D-A312-B993050F6881}"/>
            </a:ext>
          </a:extLst>
        </xdr:cNvPr>
        <xdr:cNvGrpSpPr>
          <a:grpSpLocks/>
        </xdr:cNvGrpSpPr>
      </xdr:nvGrpSpPr>
      <xdr:grpSpPr bwMode="auto">
        <a:xfrm>
          <a:off x="6152029" y="82564941"/>
          <a:ext cx="862853" cy="403412"/>
          <a:chOff x="6029325" y="1019175"/>
          <a:chExt cx="857250" cy="409575"/>
        </a:xfrm>
      </xdr:grpSpPr>
      <xdr:sp macro="" textlink="">
        <xdr:nvSpPr>
          <xdr:cNvPr id="14601" name="Rectangle 28">
            <a:extLst>
              <a:ext uri="{FF2B5EF4-FFF2-40B4-BE49-F238E27FC236}">
                <a16:creationId xmlns:a16="http://schemas.microsoft.com/office/drawing/2014/main" id="{88CF2907-A2A9-4D4F-B60B-3C0B0DA9ED5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02" name="Rectangle 29">
            <a:extLst>
              <a:ext uri="{FF2B5EF4-FFF2-40B4-BE49-F238E27FC236}">
                <a16:creationId xmlns:a16="http://schemas.microsoft.com/office/drawing/2014/main" id="{1D4F3AFF-0D8F-182A-0F74-D1638A6FF72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03" name="Rectangle 29">
            <a:extLst>
              <a:ext uri="{FF2B5EF4-FFF2-40B4-BE49-F238E27FC236}">
                <a16:creationId xmlns:a16="http://schemas.microsoft.com/office/drawing/2014/main" id="{C42C6DCC-9FF4-DC9A-FEDC-0C3D215E4B1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8</xdr:col>
      <xdr:colOff>0</xdr:colOff>
      <xdr:row>366</xdr:row>
      <xdr:rowOff>0</xdr:rowOff>
    </xdr:to>
    <xdr:grpSp>
      <xdr:nvGrpSpPr>
        <xdr:cNvPr id="14604" name="グループ化 4">
          <a:extLst>
            <a:ext uri="{FF2B5EF4-FFF2-40B4-BE49-F238E27FC236}">
              <a16:creationId xmlns:a16="http://schemas.microsoft.com/office/drawing/2014/main" id="{97A26D1D-9972-489C-8E65-FF8786A832C2}"/>
            </a:ext>
          </a:extLst>
        </xdr:cNvPr>
        <xdr:cNvGrpSpPr>
          <a:grpSpLocks/>
        </xdr:cNvGrpSpPr>
      </xdr:nvGrpSpPr>
      <xdr:grpSpPr bwMode="auto">
        <a:xfrm>
          <a:off x="4101353" y="82564941"/>
          <a:ext cx="1367118" cy="403412"/>
          <a:chOff x="3981450" y="1019175"/>
          <a:chExt cx="1428750" cy="409575"/>
        </a:xfrm>
      </xdr:grpSpPr>
      <xdr:sp macro="" textlink="">
        <xdr:nvSpPr>
          <xdr:cNvPr id="14605" name="Rectangle 23">
            <a:extLst>
              <a:ext uri="{FF2B5EF4-FFF2-40B4-BE49-F238E27FC236}">
                <a16:creationId xmlns:a16="http://schemas.microsoft.com/office/drawing/2014/main" id="{ECF7954C-FE25-E9B7-0EE2-BE3BB884745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06" name="Rectangle 24">
            <a:extLst>
              <a:ext uri="{FF2B5EF4-FFF2-40B4-BE49-F238E27FC236}">
                <a16:creationId xmlns:a16="http://schemas.microsoft.com/office/drawing/2014/main" id="{3F922F64-B6C5-4B46-18B8-EF19A738FF81}"/>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07" name="Rectangle 25">
            <a:extLst>
              <a:ext uri="{FF2B5EF4-FFF2-40B4-BE49-F238E27FC236}">
                <a16:creationId xmlns:a16="http://schemas.microsoft.com/office/drawing/2014/main" id="{CBC08043-EF14-723C-7627-878D6A987346}"/>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08" name="Rectangle 26">
            <a:extLst>
              <a:ext uri="{FF2B5EF4-FFF2-40B4-BE49-F238E27FC236}">
                <a16:creationId xmlns:a16="http://schemas.microsoft.com/office/drawing/2014/main" id="{E215E636-E38C-C6FB-D678-EC709338814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09" name="Rectangle 27">
            <a:extLst>
              <a:ext uri="{FF2B5EF4-FFF2-40B4-BE49-F238E27FC236}">
                <a16:creationId xmlns:a16="http://schemas.microsoft.com/office/drawing/2014/main" id="{7EA36686-0894-D4A0-F37E-7C79B5B95D3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4610" name="グループ化 3">
          <a:extLst>
            <a:ext uri="{FF2B5EF4-FFF2-40B4-BE49-F238E27FC236}">
              <a16:creationId xmlns:a16="http://schemas.microsoft.com/office/drawing/2014/main" id="{1BA1CDA0-9F99-4838-B63F-CA01EA5FE930}"/>
            </a:ext>
          </a:extLst>
        </xdr:cNvPr>
        <xdr:cNvGrpSpPr>
          <a:grpSpLocks/>
        </xdr:cNvGrpSpPr>
      </xdr:nvGrpSpPr>
      <xdr:grpSpPr bwMode="auto">
        <a:xfrm>
          <a:off x="6152029" y="82564941"/>
          <a:ext cx="862853" cy="403412"/>
          <a:chOff x="6029325" y="1019175"/>
          <a:chExt cx="857250" cy="409575"/>
        </a:xfrm>
      </xdr:grpSpPr>
      <xdr:sp macro="" textlink="">
        <xdr:nvSpPr>
          <xdr:cNvPr id="14611" name="Rectangle 28">
            <a:extLst>
              <a:ext uri="{FF2B5EF4-FFF2-40B4-BE49-F238E27FC236}">
                <a16:creationId xmlns:a16="http://schemas.microsoft.com/office/drawing/2014/main" id="{9ABD7F2E-104A-C908-77AD-1CEE75548AB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12" name="Rectangle 29">
            <a:extLst>
              <a:ext uri="{FF2B5EF4-FFF2-40B4-BE49-F238E27FC236}">
                <a16:creationId xmlns:a16="http://schemas.microsoft.com/office/drawing/2014/main" id="{11DC2A9D-FEB7-1C18-66FC-41F79EE69C1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13" name="Rectangle 29">
            <a:extLst>
              <a:ext uri="{FF2B5EF4-FFF2-40B4-BE49-F238E27FC236}">
                <a16:creationId xmlns:a16="http://schemas.microsoft.com/office/drawing/2014/main" id="{527BCF87-2FE2-E444-5382-D33C90D3668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8</xdr:col>
      <xdr:colOff>0</xdr:colOff>
      <xdr:row>366</xdr:row>
      <xdr:rowOff>0</xdr:rowOff>
    </xdr:to>
    <xdr:grpSp>
      <xdr:nvGrpSpPr>
        <xdr:cNvPr id="14614" name="グループ化 4">
          <a:extLst>
            <a:ext uri="{FF2B5EF4-FFF2-40B4-BE49-F238E27FC236}">
              <a16:creationId xmlns:a16="http://schemas.microsoft.com/office/drawing/2014/main" id="{74E79DDD-8E8A-4C00-98B2-28C22D12FD74}"/>
            </a:ext>
          </a:extLst>
        </xdr:cNvPr>
        <xdr:cNvGrpSpPr>
          <a:grpSpLocks/>
        </xdr:cNvGrpSpPr>
      </xdr:nvGrpSpPr>
      <xdr:grpSpPr bwMode="auto">
        <a:xfrm>
          <a:off x="4101353" y="82564941"/>
          <a:ext cx="1367118" cy="403412"/>
          <a:chOff x="3981450" y="1019175"/>
          <a:chExt cx="1428750" cy="409575"/>
        </a:xfrm>
      </xdr:grpSpPr>
      <xdr:sp macro="" textlink="">
        <xdr:nvSpPr>
          <xdr:cNvPr id="14615" name="Rectangle 23">
            <a:extLst>
              <a:ext uri="{FF2B5EF4-FFF2-40B4-BE49-F238E27FC236}">
                <a16:creationId xmlns:a16="http://schemas.microsoft.com/office/drawing/2014/main" id="{0D21C9C5-D47D-F1AB-94D9-D83CB63FF69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16" name="Rectangle 24">
            <a:extLst>
              <a:ext uri="{FF2B5EF4-FFF2-40B4-BE49-F238E27FC236}">
                <a16:creationId xmlns:a16="http://schemas.microsoft.com/office/drawing/2014/main" id="{2911676D-4909-46C2-6B1D-1D9F88ACAE59}"/>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17" name="Rectangle 25">
            <a:extLst>
              <a:ext uri="{FF2B5EF4-FFF2-40B4-BE49-F238E27FC236}">
                <a16:creationId xmlns:a16="http://schemas.microsoft.com/office/drawing/2014/main" id="{E13FCA55-6E57-22E3-9342-322131C34CEA}"/>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18" name="Rectangle 26">
            <a:extLst>
              <a:ext uri="{FF2B5EF4-FFF2-40B4-BE49-F238E27FC236}">
                <a16:creationId xmlns:a16="http://schemas.microsoft.com/office/drawing/2014/main" id="{6043094A-DFFB-66DB-9E83-4BB90826B69A}"/>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19" name="Rectangle 27">
            <a:extLst>
              <a:ext uri="{FF2B5EF4-FFF2-40B4-BE49-F238E27FC236}">
                <a16:creationId xmlns:a16="http://schemas.microsoft.com/office/drawing/2014/main" id="{C24C428C-ABC0-4D66-2597-F8407CDF42D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4620" name="グループ化 3">
          <a:extLst>
            <a:ext uri="{FF2B5EF4-FFF2-40B4-BE49-F238E27FC236}">
              <a16:creationId xmlns:a16="http://schemas.microsoft.com/office/drawing/2014/main" id="{C7754E36-2A33-4ED8-B5AD-071866D8E269}"/>
            </a:ext>
          </a:extLst>
        </xdr:cNvPr>
        <xdr:cNvGrpSpPr>
          <a:grpSpLocks/>
        </xdr:cNvGrpSpPr>
      </xdr:nvGrpSpPr>
      <xdr:grpSpPr bwMode="auto">
        <a:xfrm>
          <a:off x="6152029" y="82564941"/>
          <a:ext cx="862853" cy="403412"/>
          <a:chOff x="6029325" y="1019175"/>
          <a:chExt cx="857250" cy="409575"/>
        </a:xfrm>
      </xdr:grpSpPr>
      <xdr:sp macro="" textlink="">
        <xdr:nvSpPr>
          <xdr:cNvPr id="14621" name="Rectangle 28">
            <a:extLst>
              <a:ext uri="{FF2B5EF4-FFF2-40B4-BE49-F238E27FC236}">
                <a16:creationId xmlns:a16="http://schemas.microsoft.com/office/drawing/2014/main" id="{42929237-5010-EE1A-8940-EB8C3A3D321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22" name="Rectangle 29">
            <a:extLst>
              <a:ext uri="{FF2B5EF4-FFF2-40B4-BE49-F238E27FC236}">
                <a16:creationId xmlns:a16="http://schemas.microsoft.com/office/drawing/2014/main" id="{16AA82F1-C7F3-EDE4-4195-8710BBB118B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23" name="Rectangle 29">
            <a:extLst>
              <a:ext uri="{FF2B5EF4-FFF2-40B4-BE49-F238E27FC236}">
                <a16:creationId xmlns:a16="http://schemas.microsoft.com/office/drawing/2014/main" id="{EC6E22F4-5D70-F83E-F27C-2405C1392AFD}"/>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8</xdr:col>
      <xdr:colOff>0</xdr:colOff>
      <xdr:row>366</xdr:row>
      <xdr:rowOff>0</xdr:rowOff>
    </xdr:to>
    <xdr:grpSp>
      <xdr:nvGrpSpPr>
        <xdr:cNvPr id="14624" name="グループ化 4">
          <a:extLst>
            <a:ext uri="{FF2B5EF4-FFF2-40B4-BE49-F238E27FC236}">
              <a16:creationId xmlns:a16="http://schemas.microsoft.com/office/drawing/2014/main" id="{4C801ED6-B4FA-487E-80AA-48D5EA050F42}"/>
            </a:ext>
          </a:extLst>
        </xdr:cNvPr>
        <xdr:cNvGrpSpPr>
          <a:grpSpLocks/>
        </xdr:cNvGrpSpPr>
      </xdr:nvGrpSpPr>
      <xdr:grpSpPr bwMode="auto">
        <a:xfrm>
          <a:off x="4101353" y="82564941"/>
          <a:ext cx="1367118" cy="403412"/>
          <a:chOff x="3981450" y="1019175"/>
          <a:chExt cx="1428750" cy="409575"/>
        </a:xfrm>
      </xdr:grpSpPr>
      <xdr:sp macro="" textlink="">
        <xdr:nvSpPr>
          <xdr:cNvPr id="14625" name="Rectangle 23">
            <a:extLst>
              <a:ext uri="{FF2B5EF4-FFF2-40B4-BE49-F238E27FC236}">
                <a16:creationId xmlns:a16="http://schemas.microsoft.com/office/drawing/2014/main" id="{136E17BE-5837-2514-8E08-CF66124C410E}"/>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26" name="Rectangle 24">
            <a:extLst>
              <a:ext uri="{FF2B5EF4-FFF2-40B4-BE49-F238E27FC236}">
                <a16:creationId xmlns:a16="http://schemas.microsoft.com/office/drawing/2014/main" id="{21BDE657-67BE-92D9-EC4A-A82195B0855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27" name="Rectangle 25">
            <a:extLst>
              <a:ext uri="{FF2B5EF4-FFF2-40B4-BE49-F238E27FC236}">
                <a16:creationId xmlns:a16="http://schemas.microsoft.com/office/drawing/2014/main" id="{8E645BC0-E5C9-FAB3-9E76-E1FAEC184152}"/>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28" name="Rectangle 26">
            <a:extLst>
              <a:ext uri="{FF2B5EF4-FFF2-40B4-BE49-F238E27FC236}">
                <a16:creationId xmlns:a16="http://schemas.microsoft.com/office/drawing/2014/main" id="{9BE9DB01-8B52-BC88-1A3C-18592FC20EAF}"/>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29" name="Rectangle 27">
            <a:extLst>
              <a:ext uri="{FF2B5EF4-FFF2-40B4-BE49-F238E27FC236}">
                <a16:creationId xmlns:a16="http://schemas.microsoft.com/office/drawing/2014/main" id="{01E5C7EA-36F7-B452-75CE-8425EFBD6FB5}"/>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4630" name="グループ化 3">
          <a:extLst>
            <a:ext uri="{FF2B5EF4-FFF2-40B4-BE49-F238E27FC236}">
              <a16:creationId xmlns:a16="http://schemas.microsoft.com/office/drawing/2014/main" id="{EE66A88E-FB59-4B90-9952-A5E78C750C2A}"/>
            </a:ext>
          </a:extLst>
        </xdr:cNvPr>
        <xdr:cNvGrpSpPr>
          <a:grpSpLocks/>
        </xdr:cNvGrpSpPr>
      </xdr:nvGrpSpPr>
      <xdr:grpSpPr bwMode="auto">
        <a:xfrm>
          <a:off x="6152029" y="82564941"/>
          <a:ext cx="862853" cy="403412"/>
          <a:chOff x="6029325" y="1019175"/>
          <a:chExt cx="857250" cy="409575"/>
        </a:xfrm>
      </xdr:grpSpPr>
      <xdr:sp macro="" textlink="">
        <xdr:nvSpPr>
          <xdr:cNvPr id="14631" name="Rectangle 28">
            <a:extLst>
              <a:ext uri="{FF2B5EF4-FFF2-40B4-BE49-F238E27FC236}">
                <a16:creationId xmlns:a16="http://schemas.microsoft.com/office/drawing/2014/main" id="{8AAE212C-8E89-CFEA-B343-3873B7D4EDA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32" name="Rectangle 29">
            <a:extLst>
              <a:ext uri="{FF2B5EF4-FFF2-40B4-BE49-F238E27FC236}">
                <a16:creationId xmlns:a16="http://schemas.microsoft.com/office/drawing/2014/main" id="{0681E4F8-3A13-6ADE-983B-9264E580F89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33" name="Rectangle 29">
            <a:extLst>
              <a:ext uri="{FF2B5EF4-FFF2-40B4-BE49-F238E27FC236}">
                <a16:creationId xmlns:a16="http://schemas.microsoft.com/office/drawing/2014/main" id="{956E9069-DE9D-4D55-C8FF-DC7090F72C88}"/>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4634" name="グループ化 4">
          <a:extLst>
            <a:ext uri="{FF2B5EF4-FFF2-40B4-BE49-F238E27FC236}">
              <a16:creationId xmlns:a16="http://schemas.microsoft.com/office/drawing/2014/main" id="{47FE47D7-C03F-4DC6-95AF-EF950C7E7F39}"/>
            </a:ext>
          </a:extLst>
        </xdr:cNvPr>
        <xdr:cNvGrpSpPr>
          <a:grpSpLocks/>
        </xdr:cNvGrpSpPr>
      </xdr:nvGrpSpPr>
      <xdr:grpSpPr bwMode="auto">
        <a:xfrm>
          <a:off x="4101353" y="89355706"/>
          <a:ext cx="1367118" cy="403412"/>
          <a:chOff x="3981450" y="1019175"/>
          <a:chExt cx="1428750" cy="409575"/>
        </a:xfrm>
      </xdr:grpSpPr>
      <xdr:sp macro="" textlink="">
        <xdr:nvSpPr>
          <xdr:cNvPr id="14635" name="Rectangle 23">
            <a:extLst>
              <a:ext uri="{FF2B5EF4-FFF2-40B4-BE49-F238E27FC236}">
                <a16:creationId xmlns:a16="http://schemas.microsoft.com/office/drawing/2014/main" id="{22862973-94F8-D53A-D700-69409D662344}"/>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36" name="Rectangle 24">
            <a:extLst>
              <a:ext uri="{FF2B5EF4-FFF2-40B4-BE49-F238E27FC236}">
                <a16:creationId xmlns:a16="http://schemas.microsoft.com/office/drawing/2014/main" id="{25EBCA27-0684-1C4A-C270-83A0183FA76A}"/>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37" name="Rectangle 25">
            <a:extLst>
              <a:ext uri="{FF2B5EF4-FFF2-40B4-BE49-F238E27FC236}">
                <a16:creationId xmlns:a16="http://schemas.microsoft.com/office/drawing/2014/main" id="{6B7F5AED-48CF-2148-7A3B-C9F95334317D}"/>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38" name="Rectangle 26">
            <a:extLst>
              <a:ext uri="{FF2B5EF4-FFF2-40B4-BE49-F238E27FC236}">
                <a16:creationId xmlns:a16="http://schemas.microsoft.com/office/drawing/2014/main" id="{2E7B89F2-6531-D601-4AC1-30BFE39FFBA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39" name="Rectangle 27">
            <a:extLst>
              <a:ext uri="{FF2B5EF4-FFF2-40B4-BE49-F238E27FC236}">
                <a16:creationId xmlns:a16="http://schemas.microsoft.com/office/drawing/2014/main" id="{4E805A8A-AE62-82ED-C7D7-29548BBE888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4640" name="グループ化 3">
          <a:extLst>
            <a:ext uri="{FF2B5EF4-FFF2-40B4-BE49-F238E27FC236}">
              <a16:creationId xmlns:a16="http://schemas.microsoft.com/office/drawing/2014/main" id="{879D31B5-F78E-46FE-B947-4AA3B11420D6}"/>
            </a:ext>
          </a:extLst>
        </xdr:cNvPr>
        <xdr:cNvGrpSpPr>
          <a:grpSpLocks/>
        </xdr:cNvGrpSpPr>
      </xdr:nvGrpSpPr>
      <xdr:grpSpPr bwMode="auto">
        <a:xfrm>
          <a:off x="6152029" y="89355706"/>
          <a:ext cx="862853" cy="403412"/>
          <a:chOff x="6029325" y="1019175"/>
          <a:chExt cx="857250" cy="409575"/>
        </a:xfrm>
      </xdr:grpSpPr>
      <xdr:sp macro="" textlink="">
        <xdr:nvSpPr>
          <xdr:cNvPr id="14641" name="Rectangle 28">
            <a:extLst>
              <a:ext uri="{FF2B5EF4-FFF2-40B4-BE49-F238E27FC236}">
                <a16:creationId xmlns:a16="http://schemas.microsoft.com/office/drawing/2014/main" id="{9BF86F8A-9FF4-BE70-E444-CE528F13D34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42" name="Rectangle 29">
            <a:extLst>
              <a:ext uri="{FF2B5EF4-FFF2-40B4-BE49-F238E27FC236}">
                <a16:creationId xmlns:a16="http://schemas.microsoft.com/office/drawing/2014/main" id="{AF3AB269-8AE3-6CE8-BE68-707B8A5A6381}"/>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43" name="Rectangle 29">
            <a:extLst>
              <a:ext uri="{FF2B5EF4-FFF2-40B4-BE49-F238E27FC236}">
                <a16:creationId xmlns:a16="http://schemas.microsoft.com/office/drawing/2014/main" id="{DB2406CE-783D-76C4-E4AB-798FAFCBB67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4644" name="グループ化 4">
          <a:extLst>
            <a:ext uri="{FF2B5EF4-FFF2-40B4-BE49-F238E27FC236}">
              <a16:creationId xmlns:a16="http://schemas.microsoft.com/office/drawing/2014/main" id="{24DA4942-8D81-49AB-B814-276040E9B4C8}"/>
            </a:ext>
          </a:extLst>
        </xdr:cNvPr>
        <xdr:cNvGrpSpPr>
          <a:grpSpLocks/>
        </xdr:cNvGrpSpPr>
      </xdr:nvGrpSpPr>
      <xdr:grpSpPr bwMode="auto">
        <a:xfrm>
          <a:off x="4101353" y="89355706"/>
          <a:ext cx="1367118" cy="403412"/>
          <a:chOff x="3981450" y="1019175"/>
          <a:chExt cx="1428750" cy="409575"/>
        </a:xfrm>
      </xdr:grpSpPr>
      <xdr:sp macro="" textlink="">
        <xdr:nvSpPr>
          <xdr:cNvPr id="14645" name="Rectangle 23">
            <a:extLst>
              <a:ext uri="{FF2B5EF4-FFF2-40B4-BE49-F238E27FC236}">
                <a16:creationId xmlns:a16="http://schemas.microsoft.com/office/drawing/2014/main" id="{713D8B89-3D4A-7E72-8F72-870DB016A402}"/>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46" name="Rectangle 24">
            <a:extLst>
              <a:ext uri="{FF2B5EF4-FFF2-40B4-BE49-F238E27FC236}">
                <a16:creationId xmlns:a16="http://schemas.microsoft.com/office/drawing/2014/main" id="{05C2C550-C20A-3434-215A-16DF5A9D3CB9}"/>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47" name="Rectangle 25">
            <a:extLst>
              <a:ext uri="{FF2B5EF4-FFF2-40B4-BE49-F238E27FC236}">
                <a16:creationId xmlns:a16="http://schemas.microsoft.com/office/drawing/2014/main" id="{A3246D5D-E944-724C-ADF9-2931CC165BEC}"/>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48" name="Rectangle 26">
            <a:extLst>
              <a:ext uri="{FF2B5EF4-FFF2-40B4-BE49-F238E27FC236}">
                <a16:creationId xmlns:a16="http://schemas.microsoft.com/office/drawing/2014/main" id="{7C22BCFB-1ED6-0FEF-6E8F-C869DC14D4F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49" name="Rectangle 27">
            <a:extLst>
              <a:ext uri="{FF2B5EF4-FFF2-40B4-BE49-F238E27FC236}">
                <a16:creationId xmlns:a16="http://schemas.microsoft.com/office/drawing/2014/main" id="{7AEC58E1-B347-01B9-7C4A-105D3DFB48E6}"/>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4650" name="グループ化 3">
          <a:extLst>
            <a:ext uri="{FF2B5EF4-FFF2-40B4-BE49-F238E27FC236}">
              <a16:creationId xmlns:a16="http://schemas.microsoft.com/office/drawing/2014/main" id="{14B2FA36-725A-4513-9403-D9E3E2A63E84}"/>
            </a:ext>
          </a:extLst>
        </xdr:cNvPr>
        <xdr:cNvGrpSpPr>
          <a:grpSpLocks/>
        </xdr:cNvGrpSpPr>
      </xdr:nvGrpSpPr>
      <xdr:grpSpPr bwMode="auto">
        <a:xfrm>
          <a:off x="6152029" y="89355706"/>
          <a:ext cx="862853" cy="403412"/>
          <a:chOff x="6029325" y="1019175"/>
          <a:chExt cx="857250" cy="409575"/>
        </a:xfrm>
      </xdr:grpSpPr>
      <xdr:sp macro="" textlink="">
        <xdr:nvSpPr>
          <xdr:cNvPr id="14651" name="Rectangle 28">
            <a:extLst>
              <a:ext uri="{FF2B5EF4-FFF2-40B4-BE49-F238E27FC236}">
                <a16:creationId xmlns:a16="http://schemas.microsoft.com/office/drawing/2014/main" id="{BE0AC4A1-384E-92F2-18DA-E12CCDB89327}"/>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52" name="Rectangle 29">
            <a:extLst>
              <a:ext uri="{FF2B5EF4-FFF2-40B4-BE49-F238E27FC236}">
                <a16:creationId xmlns:a16="http://schemas.microsoft.com/office/drawing/2014/main" id="{B6DDE092-074B-F244-2E7E-7AE48DC6BDF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53" name="Rectangle 29">
            <a:extLst>
              <a:ext uri="{FF2B5EF4-FFF2-40B4-BE49-F238E27FC236}">
                <a16:creationId xmlns:a16="http://schemas.microsoft.com/office/drawing/2014/main" id="{772A44E8-A030-B27F-6CC7-4812B2F55CB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4654" name="グループ化 4">
          <a:extLst>
            <a:ext uri="{FF2B5EF4-FFF2-40B4-BE49-F238E27FC236}">
              <a16:creationId xmlns:a16="http://schemas.microsoft.com/office/drawing/2014/main" id="{D9D61211-1F6C-44EA-A134-AD5039CB2D84}"/>
            </a:ext>
          </a:extLst>
        </xdr:cNvPr>
        <xdr:cNvGrpSpPr>
          <a:grpSpLocks/>
        </xdr:cNvGrpSpPr>
      </xdr:nvGrpSpPr>
      <xdr:grpSpPr bwMode="auto">
        <a:xfrm>
          <a:off x="4101353" y="89355706"/>
          <a:ext cx="1367118" cy="403412"/>
          <a:chOff x="3981450" y="1019175"/>
          <a:chExt cx="1428750" cy="409575"/>
        </a:xfrm>
      </xdr:grpSpPr>
      <xdr:sp macro="" textlink="">
        <xdr:nvSpPr>
          <xdr:cNvPr id="14655" name="Rectangle 23">
            <a:extLst>
              <a:ext uri="{FF2B5EF4-FFF2-40B4-BE49-F238E27FC236}">
                <a16:creationId xmlns:a16="http://schemas.microsoft.com/office/drawing/2014/main" id="{5C07DDFD-9623-0C94-2890-1584F933F53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56" name="Rectangle 24">
            <a:extLst>
              <a:ext uri="{FF2B5EF4-FFF2-40B4-BE49-F238E27FC236}">
                <a16:creationId xmlns:a16="http://schemas.microsoft.com/office/drawing/2014/main" id="{2AFC008D-594E-6C5E-F639-C0D212B5F0E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57" name="Rectangle 25">
            <a:extLst>
              <a:ext uri="{FF2B5EF4-FFF2-40B4-BE49-F238E27FC236}">
                <a16:creationId xmlns:a16="http://schemas.microsoft.com/office/drawing/2014/main" id="{753F2E3E-ECB6-33A7-020F-6E2DCFC4194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58" name="Rectangle 26">
            <a:extLst>
              <a:ext uri="{FF2B5EF4-FFF2-40B4-BE49-F238E27FC236}">
                <a16:creationId xmlns:a16="http://schemas.microsoft.com/office/drawing/2014/main" id="{A05F859B-D95E-BB20-C880-E2A7390780B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59" name="Rectangle 27">
            <a:extLst>
              <a:ext uri="{FF2B5EF4-FFF2-40B4-BE49-F238E27FC236}">
                <a16:creationId xmlns:a16="http://schemas.microsoft.com/office/drawing/2014/main" id="{4DE54DE1-3AF3-FB1B-D7B5-38CE8F7ADC35}"/>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4660" name="グループ化 3">
          <a:extLst>
            <a:ext uri="{FF2B5EF4-FFF2-40B4-BE49-F238E27FC236}">
              <a16:creationId xmlns:a16="http://schemas.microsoft.com/office/drawing/2014/main" id="{990BAE6A-8AE9-465F-8D4E-BAF091741391}"/>
            </a:ext>
          </a:extLst>
        </xdr:cNvPr>
        <xdr:cNvGrpSpPr>
          <a:grpSpLocks/>
        </xdr:cNvGrpSpPr>
      </xdr:nvGrpSpPr>
      <xdr:grpSpPr bwMode="auto">
        <a:xfrm>
          <a:off x="6152029" y="89355706"/>
          <a:ext cx="862853" cy="403412"/>
          <a:chOff x="6029325" y="1019175"/>
          <a:chExt cx="857250" cy="409575"/>
        </a:xfrm>
      </xdr:grpSpPr>
      <xdr:sp macro="" textlink="">
        <xdr:nvSpPr>
          <xdr:cNvPr id="14661" name="Rectangle 28">
            <a:extLst>
              <a:ext uri="{FF2B5EF4-FFF2-40B4-BE49-F238E27FC236}">
                <a16:creationId xmlns:a16="http://schemas.microsoft.com/office/drawing/2014/main" id="{6AA119A3-FD5D-A192-B703-1FA1D5164DD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62" name="Rectangle 29">
            <a:extLst>
              <a:ext uri="{FF2B5EF4-FFF2-40B4-BE49-F238E27FC236}">
                <a16:creationId xmlns:a16="http://schemas.microsoft.com/office/drawing/2014/main" id="{5E5B1674-2391-88EE-1CC1-C9A817092C9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63" name="Rectangle 29">
            <a:extLst>
              <a:ext uri="{FF2B5EF4-FFF2-40B4-BE49-F238E27FC236}">
                <a16:creationId xmlns:a16="http://schemas.microsoft.com/office/drawing/2014/main" id="{579207D2-1095-F11B-08E3-5FE21B1906C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4664" name="グループ化 4">
          <a:extLst>
            <a:ext uri="{FF2B5EF4-FFF2-40B4-BE49-F238E27FC236}">
              <a16:creationId xmlns:a16="http://schemas.microsoft.com/office/drawing/2014/main" id="{4BAA7DAF-1E42-4D96-9881-F931596A72D5}"/>
            </a:ext>
          </a:extLst>
        </xdr:cNvPr>
        <xdr:cNvGrpSpPr>
          <a:grpSpLocks/>
        </xdr:cNvGrpSpPr>
      </xdr:nvGrpSpPr>
      <xdr:grpSpPr bwMode="auto">
        <a:xfrm>
          <a:off x="4101353" y="89355706"/>
          <a:ext cx="1367118" cy="403412"/>
          <a:chOff x="3981450" y="1019175"/>
          <a:chExt cx="1428750" cy="409575"/>
        </a:xfrm>
      </xdr:grpSpPr>
      <xdr:sp macro="" textlink="">
        <xdr:nvSpPr>
          <xdr:cNvPr id="14665" name="Rectangle 23">
            <a:extLst>
              <a:ext uri="{FF2B5EF4-FFF2-40B4-BE49-F238E27FC236}">
                <a16:creationId xmlns:a16="http://schemas.microsoft.com/office/drawing/2014/main" id="{CF396581-C035-6771-8771-B5D9206F55E2}"/>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66" name="Rectangle 24">
            <a:extLst>
              <a:ext uri="{FF2B5EF4-FFF2-40B4-BE49-F238E27FC236}">
                <a16:creationId xmlns:a16="http://schemas.microsoft.com/office/drawing/2014/main" id="{7CA12ECA-329A-7094-3949-76BFF7D0CAB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67" name="Rectangle 25">
            <a:extLst>
              <a:ext uri="{FF2B5EF4-FFF2-40B4-BE49-F238E27FC236}">
                <a16:creationId xmlns:a16="http://schemas.microsoft.com/office/drawing/2014/main" id="{FB3DD42E-3A62-AC17-6795-9548478D6F6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68" name="Rectangle 26">
            <a:extLst>
              <a:ext uri="{FF2B5EF4-FFF2-40B4-BE49-F238E27FC236}">
                <a16:creationId xmlns:a16="http://schemas.microsoft.com/office/drawing/2014/main" id="{56CED9B1-2A10-5F65-8601-2EB427F815D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69" name="Rectangle 27">
            <a:extLst>
              <a:ext uri="{FF2B5EF4-FFF2-40B4-BE49-F238E27FC236}">
                <a16:creationId xmlns:a16="http://schemas.microsoft.com/office/drawing/2014/main" id="{53C2F23E-A7A9-2909-5E4A-20AEEFA04E7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4670" name="グループ化 3">
          <a:extLst>
            <a:ext uri="{FF2B5EF4-FFF2-40B4-BE49-F238E27FC236}">
              <a16:creationId xmlns:a16="http://schemas.microsoft.com/office/drawing/2014/main" id="{76A48A2B-6438-478A-B4CF-3BC06FBACE81}"/>
            </a:ext>
          </a:extLst>
        </xdr:cNvPr>
        <xdr:cNvGrpSpPr>
          <a:grpSpLocks/>
        </xdr:cNvGrpSpPr>
      </xdr:nvGrpSpPr>
      <xdr:grpSpPr bwMode="auto">
        <a:xfrm>
          <a:off x="6152029" y="89355706"/>
          <a:ext cx="862853" cy="403412"/>
          <a:chOff x="6029325" y="1019175"/>
          <a:chExt cx="857250" cy="409575"/>
        </a:xfrm>
      </xdr:grpSpPr>
      <xdr:sp macro="" textlink="">
        <xdr:nvSpPr>
          <xdr:cNvPr id="14671" name="Rectangle 28">
            <a:extLst>
              <a:ext uri="{FF2B5EF4-FFF2-40B4-BE49-F238E27FC236}">
                <a16:creationId xmlns:a16="http://schemas.microsoft.com/office/drawing/2014/main" id="{2E7BE5EB-45BF-701D-2EAC-7022C4B2723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72" name="Rectangle 29">
            <a:extLst>
              <a:ext uri="{FF2B5EF4-FFF2-40B4-BE49-F238E27FC236}">
                <a16:creationId xmlns:a16="http://schemas.microsoft.com/office/drawing/2014/main" id="{EF69D77C-2C3A-E769-34B2-0CAD97C7566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73" name="Rectangle 29">
            <a:extLst>
              <a:ext uri="{FF2B5EF4-FFF2-40B4-BE49-F238E27FC236}">
                <a16:creationId xmlns:a16="http://schemas.microsoft.com/office/drawing/2014/main" id="{D3FD9FA5-AC92-A78C-9E31-9FF4A0AF12C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4674" name="グループ化 4">
          <a:extLst>
            <a:ext uri="{FF2B5EF4-FFF2-40B4-BE49-F238E27FC236}">
              <a16:creationId xmlns:a16="http://schemas.microsoft.com/office/drawing/2014/main" id="{1F4FE19B-4F97-457D-898F-7F6A7311AC9F}"/>
            </a:ext>
          </a:extLst>
        </xdr:cNvPr>
        <xdr:cNvGrpSpPr>
          <a:grpSpLocks/>
        </xdr:cNvGrpSpPr>
      </xdr:nvGrpSpPr>
      <xdr:grpSpPr bwMode="auto">
        <a:xfrm>
          <a:off x="4101353" y="89355706"/>
          <a:ext cx="1367118" cy="403412"/>
          <a:chOff x="3981450" y="1019175"/>
          <a:chExt cx="1428750" cy="409575"/>
        </a:xfrm>
      </xdr:grpSpPr>
      <xdr:sp macro="" textlink="">
        <xdr:nvSpPr>
          <xdr:cNvPr id="14675" name="Rectangle 23">
            <a:extLst>
              <a:ext uri="{FF2B5EF4-FFF2-40B4-BE49-F238E27FC236}">
                <a16:creationId xmlns:a16="http://schemas.microsoft.com/office/drawing/2014/main" id="{396E9F2B-1B0A-ED3D-7F07-B1522488D24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76" name="Rectangle 24">
            <a:extLst>
              <a:ext uri="{FF2B5EF4-FFF2-40B4-BE49-F238E27FC236}">
                <a16:creationId xmlns:a16="http://schemas.microsoft.com/office/drawing/2014/main" id="{5A0B2BCE-74E8-086A-B5FD-B3CB43CF7C41}"/>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77" name="Rectangle 25">
            <a:extLst>
              <a:ext uri="{FF2B5EF4-FFF2-40B4-BE49-F238E27FC236}">
                <a16:creationId xmlns:a16="http://schemas.microsoft.com/office/drawing/2014/main" id="{8F637A20-E035-40FD-18E1-F1FA228DC265}"/>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78" name="Rectangle 26">
            <a:extLst>
              <a:ext uri="{FF2B5EF4-FFF2-40B4-BE49-F238E27FC236}">
                <a16:creationId xmlns:a16="http://schemas.microsoft.com/office/drawing/2014/main" id="{0FCBBDA9-B546-63C5-738B-359753B1729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79" name="Rectangle 27">
            <a:extLst>
              <a:ext uri="{FF2B5EF4-FFF2-40B4-BE49-F238E27FC236}">
                <a16:creationId xmlns:a16="http://schemas.microsoft.com/office/drawing/2014/main" id="{B8FE5F1D-3838-5051-7C2D-CA72202E583A}"/>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4680" name="グループ化 3">
          <a:extLst>
            <a:ext uri="{FF2B5EF4-FFF2-40B4-BE49-F238E27FC236}">
              <a16:creationId xmlns:a16="http://schemas.microsoft.com/office/drawing/2014/main" id="{1DA4E9D0-B029-4F55-9ACE-748D42066C70}"/>
            </a:ext>
          </a:extLst>
        </xdr:cNvPr>
        <xdr:cNvGrpSpPr>
          <a:grpSpLocks/>
        </xdr:cNvGrpSpPr>
      </xdr:nvGrpSpPr>
      <xdr:grpSpPr bwMode="auto">
        <a:xfrm>
          <a:off x="6152029" y="89355706"/>
          <a:ext cx="862853" cy="403412"/>
          <a:chOff x="6029325" y="1019175"/>
          <a:chExt cx="857250" cy="409575"/>
        </a:xfrm>
      </xdr:grpSpPr>
      <xdr:sp macro="" textlink="">
        <xdr:nvSpPr>
          <xdr:cNvPr id="14681" name="Rectangle 28">
            <a:extLst>
              <a:ext uri="{FF2B5EF4-FFF2-40B4-BE49-F238E27FC236}">
                <a16:creationId xmlns:a16="http://schemas.microsoft.com/office/drawing/2014/main" id="{EB30E60F-1D99-583A-BCEF-0101C574F9A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82" name="Rectangle 29">
            <a:extLst>
              <a:ext uri="{FF2B5EF4-FFF2-40B4-BE49-F238E27FC236}">
                <a16:creationId xmlns:a16="http://schemas.microsoft.com/office/drawing/2014/main" id="{83AE05BE-16D3-F6A2-5833-F14BEF27106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83" name="Rectangle 29">
            <a:extLst>
              <a:ext uri="{FF2B5EF4-FFF2-40B4-BE49-F238E27FC236}">
                <a16:creationId xmlns:a16="http://schemas.microsoft.com/office/drawing/2014/main" id="{15D9AD3B-45EE-6D6B-CEB9-037DDA6DF4D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4684" name="グループ化 4">
          <a:extLst>
            <a:ext uri="{FF2B5EF4-FFF2-40B4-BE49-F238E27FC236}">
              <a16:creationId xmlns:a16="http://schemas.microsoft.com/office/drawing/2014/main" id="{7A0B450B-0786-418D-8CD7-7FDA15442A5E}"/>
            </a:ext>
          </a:extLst>
        </xdr:cNvPr>
        <xdr:cNvGrpSpPr>
          <a:grpSpLocks/>
        </xdr:cNvGrpSpPr>
      </xdr:nvGrpSpPr>
      <xdr:grpSpPr bwMode="auto">
        <a:xfrm>
          <a:off x="4101353" y="96146471"/>
          <a:ext cx="1367118" cy="403411"/>
          <a:chOff x="3981450" y="1019175"/>
          <a:chExt cx="1428750" cy="409575"/>
        </a:xfrm>
      </xdr:grpSpPr>
      <xdr:sp macro="" textlink="">
        <xdr:nvSpPr>
          <xdr:cNvPr id="14685" name="Rectangle 23">
            <a:extLst>
              <a:ext uri="{FF2B5EF4-FFF2-40B4-BE49-F238E27FC236}">
                <a16:creationId xmlns:a16="http://schemas.microsoft.com/office/drawing/2014/main" id="{DD048EE4-DF3B-2DD9-81B6-4E58981C256C}"/>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86" name="Rectangle 24">
            <a:extLst>
              <a:ext uri="{FF2B5EF4-FFF2-40B4-BE49-F238E27FC236}">
                <a16:creationId xmlns:a16="http://schemas.microsoft.com/office/drawing/2014/main" id="{A052FFDF-4732-010C-03BB-ADDE27DB4D89}"/>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87" name="Rectangle 25">
            <a:extLst>
              <a:ext uri="{FF2B5EF4-FFF2-40B4-BE49-F238E27FC236}">
                <a16:creationId xmlns:a16="http://schemas.microsoft.com/office/drawing/2014/main" id="{06371816-E4F6-B08E-BDF9-85F34B37811D}"/>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88" name="Rectangle 26">
            <a:extLst>
              <a:ext uri="{FF2B5EF4-FFF2-40B4-BE49-F238E27FC236}">
                <a16:creationId xmlns:a16="http://schemas.microsoft.com/office/drawing/2014/main" id="{6CD2A6D3-725D-67EC-EE05-EC00C46C8A0B}"/>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89" name="Rectangle 27">
            <a:extLst>
              <a:ext uri="{FF2B5EF4-FFF2-40B4-BE49-F238E27FC236}">
                <a16:creationId xmlns:a16="http://schemas.microsoft.com/office/drawing/2014/main" id="{71BEDA0F-44F6-CCDD-5ED7-89336672087A}"/>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4690" name="グループ化 3">
          <a:extLst>
            <a:ext uri="{FF2B5EF4-FFF2-40B4-BE49-F238E27FC236}">
              <a16:creationId xmlns:a16="http://schemas.microsoft.com/office/drawing/2014/main" id="{85A68612-E77F-4E18-8625-C024EF281E36}"/>
            </a:ext>
          </a:extLst>
        </xdr:cNvPr>
        <xdr:cNvGrpSpPr>
          <a:grpSpLocks/>
        </xdr:cNvGrpSpPr>
      </xdr:nvGrpSpPr>
      <xdr:grpSpPr bwMode="auto">
        <a:xfrm>
          <a:off x="6152029" y="96146471"/>
          <a:ext cx="862853" cy="403411"/>
          <a:chOff x="6029325" y="1019175"/>
          <a:chExt cx="857250" cy="409575"/>
        </a:xfrm>
      </xdr:grpSpPr>
      <xdr:sp macro="" textlink="">
        <xdr:nvSpPr>
          <xdr:cNvPr id="14691" name="Rectangle 28">
            <a:extLst>
              <a:ext uri="{FF2B5EF4-FFF2-40B4-BE49-F238E27FC236}">
                <a16:creationId xmlns:a16="http://schemas.microsoft.com/office/drawing/2014/main" id="{F25073D9-2319-CA52-A769-33384F207382}"/>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92" name="Rectangle 29">
            <a:extLst>
              <a:ext uri="{FF2B5EF4-FFF2-40B4-BE49-F238E27FC236}">
                <a16:creationId xmlns:a16="http://schemas.microsoft.com/office/drawing/2014/main" id="{2F4F69F8-878B-FDB1-F0D3-4C19F308E7C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93" name="Rectangle 29">
            <a:extLst>
              <a:ext uri="{FF2B5EF4-FFF2-40B4-BE49-F238E27FC236}">
                <a16:creationId xmlns:a16="http://schemas.microsoft.com/office/drawing/2014/main" id="{FC91CDF2-ECED-D7DC-5175-756AA71CDADC}"/>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4694" name="グループ化 4">
          <a:extLst>
            <a:ext uri="{FF2B5EF4-FFF2-40B4-BE49-F238E27FC236}">
              <a16:creationId xmlns:a16="http://schemas.microsoft.com/office/drawing/2014/main" id="{23B4D5C6-E795-4E76-A457-95B15E854AEC}"/>
            </a:ext>
          </a:extLst>
        </xdr:cNvPr>
        <xdr:cNvGrpSpPr>
          <a:grpSpLocks/>
        </xdr:cNvGrpSpPr>
      </xdr:nvGrpSpPr>
      <xdr:grpSpPr bwMode="auto">
        <a:xfrm>
          <a:off x="4101353" y="96146471"/>
          <a:ext cx="1367118" cy="403411"/>
          <a:chOff x="3981450" y="1019175"/>
          <a:chExt cx="1428750" cy="409575"/>
        </a:xfrm>
      </xdr:grpSpPr>
      <xdr:sp macro="" textlink="">
        <xdr:nvSpPr>
          <xdr:cNvPr id="14695" name="Rectangle 23">
            <a:extLst>
              <a:ext uri="{FF2B5EF4-FFF2-40B4-BE49-F238E27FC236}">
                <a16:creationId xmlns:a16="http://schemas.microsoft.com/office/drawing/2014/main" id="{E4D7230F-1E83-7A3A-5B04-CD27B2841B2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96" name="Rectangle 24">
            <a:extLst>
              <a:ext uri="{FF2B5EF4-FFF2-40B4-BE49-F238E27FC236}">
                <a16:creationId xmlns:a16="http://schemas.microsoft.com/office/drawing/2014/main" id="{C905DF49-3E3A-8F68-A5D1-2EADA96C08FD}"/>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97" name="Rectangle 25">
            <a:extLst>
              <a:ext uri="{FF2B5EF4-FFF2-40B4-BE49-F238E27FC236}">
                <a16:creationId xmlns:a16="http://schemas.microsoft.com/office/drawing/2014/main" id="{727D67E9-CD67-52D6-CF07-991AE76F741B}"/>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98" name="Rectangle 26">
            <a:extLst>
              <a:ext uri="{FF2B5EF4-FFF2-40B4-BE49-F238E27FC236}">
                <a16:creationId xmlns:a16="http://schemas.microsoft.com/office/drawing/2014/main" id="{263B9B85-AC5E-D2EB-E123-4EF6E4863C0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699" name="Rectangle 27">
            <a:extLst>
              <a:ext uri="{FF2B5EF4-FFF2-40B4-BE49-F238E27FC236}">
                <a16:creationId xmlns:a16="http://schemas.microsoft.com/office/drawing/2014/main" id="{FD9BA63B-CF23-780A-E334-C7E74528179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4700" name="グループ化 3">
          <a:extLst>
            <a:ext uri="{FF2B5EF4-FFF2-40B4-BE49-F238E27FC236}">
              <a16:creationId xmlns:a16="http://schemas.microsoft.com/office/drawing/2014/main" id="{4D5C80BA-B679-43AE-A972-4AB58FD0E6C8}"/>
            </a:ext>
          </a:extLst>
        </xdr:cNvPr>
        <xdr:cNvGrpSpPr>
          <a:grpSpLocks/>
        </xdr:cNvGrpSpPr>
      </xdr:nvGrpSpPr>
      <xdr:grpSpPr bwMode="auto">
        <a:xfrm>
          <a:off x="6152029" y="96146471"/>
          <a:ext cx="862853" cy="403411"/>
          <a:chOff x="6029325" y="1019175"/>
          <a:chExt cx="857250" cy="409575"/>
        </a:xfrm>
      </xdr:grpSpPr>
      <xdr:sp macro="" textlink="">
        <xdr:nvSpPr>
          <xdr:cNvPr id="14701" name="Rectangle 28">
            <a:extLst>
              <a:ext uri="{FF2B5EF4-FFF2-40B4-BE49-F238E27FC236}">
                <a16:creationId xmlns:a16="http://schemas.microsoft.com/office/drawing/2014/main" id="{89F179B7-53DC-ED35-2823-791E6D75BBE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02" name="Rectangle 29">
            <a:extLst>
              <a:ext uri="{FF2B5EF4-FFF2-40B4-BE49-F238E27FC236}">
                <a16:creationId xmlns:a16="http://schemas.microsoft.com/office/drawing/2014/main" id="{962C0152-939E-A255-186E-18B4EEE1CAF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03" name="Rectangle 29">
            <a:extLst>
              <a:ext uri="{FF2B5EF4-FFF2-40B4-BE49-F238E27FC236}">
                <a16:creationId xmlns:a16="http://schemas.microsoft.com/office/drawing/2014/main" id="{A295B374-1659-F96C-D3F7-0BACFF3BE99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4704" name="グループ化 4">
          <a:extLst>
            <a:ext uri="{FF2B5EF4-FFF2-40B4-BE49-F238E27FC236}">
              <a16:creationId xmlns:a16="http://schemas.microsoft.com/office/drawing/2014/main" id="{BDBB28C0-EF0C-4F40-AA04-9C023023B866}"/>
            </a:ext>
          </a:extLst>
        </xdr:cNvPr>
        <xdr:cNvGrpSpPr>
          <a:grpSpLocks/>
        </xdr:cNvGrpSpPr>
      </xdr:nvGrpSpPr>
      <xdr:grpSpPr bwMode="auto">
        <a:xfrm>
          <a:off x="4101353" y="96146471"/>
          <a:ext cx="1367118" cy="403411"/>
          <a:chOff x="3981450" y="1019175"/>
          <a:chExt cx="1428750" cy="409575"/>
        </a:xfrm>
      </xdr:grpSpPr>
      <xdr:sp macro="" textlink="">
        <xdr:nvSpPr>
          <xdr:cNvPr id="14705" name="Rectangle 23">
            <a:extLst>
              <a:ext uri="{FF2B5EF4-FFF2-40B4-BE49-F238E27FC236}">
                <a16:creationId xmlns:a16="http://schemas.microsoft.com/office/drawing/2014/main" id="{FA011B38-2565-E015-D4BC-AE5A346D12E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06" name="Rectangle 24">
            <a:extLst>
              <a:ext uri="{FF2B5EF4-FFF2-40B4-BE49-F238E27FC236}">
                <a16:creationId xmlns:a16="http://schemas.microsoft.com/office/drawing/2014/main" id="{EC7E8807-A7FE-9E68-E850-24B696979EA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07" name="Rectangle 25">
            <a:extLst>
              <a:ext uri="{FF2B5EF4-FFF2-40B4-BE49-F238E27FC236}">
                <a16:creationId xmlns:a16="http://schemas.microsoft.com/office/drawing/2014/main" id="{16C81EDF-F249-83F4-BC2F-1519A8E63546}"/>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08" name="Rectangle 26">
            <a:extLst>
              <a:ext uri="{FF2B5EF4-FFF2-40B4-BE49-F238E27FC236}">
                <a16:creationId xmlns:a16="http://schemas.microsoft.com/office/drawing/2014/main" id="{AAA3B46A-2CBC-C125-051E-9A53DCD47B6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09" name="Rectangle 27">
            <a:extLst>
              <a:ext uri="{FF2B5EF4-FFF2-40B4-BE49-F238E27FC236}">
                <a16:creationId xmlns:a16="http://schemas.microsoft.com/office/drawing/2014/main" id="{55C3BD6B-42AC-A273-57E4-216CD4BA07F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4710" name="グループ化 3">
          <a:extLst>
            <a:ext uri="{FF2B5EF4-FFF2-40B4-BE49-F238E27FC236}">
              <a16:creationId xmlns:a16="http://schemas.microsoft.com/office/drawing/2014/main" id="{EE7F486B-C8DB-440F-B7EA-6789F222CBB4}"/>
            </a:ext>
          </a:extLst>
        </xdr:cNvPr>
        <xdr:cNvGrpSpPr>
          <a:grpSpLocks/>
        </xdr:cNvGrpSpPr>
      </xdr:nvGrpSpPr>
      <xdr:grpSpPr bwMode="auto">
        <a:xfrm>
          <a:off x="6152029" y="96146471"/>
          <a:ext cx="862853" cy="403411"/>
          <a:chOff x="6029325" y="1019175"/>
          <a:chExt cx="857250" cy="409575"/>
        </a:xfrm>
      </xdr:grpSpPr>
      <xdr:sp macro="" textlink="">
        <xdr:nvSpPr>
          <xdr:cNvPr id="14711" name="Rectangle 28">
            <a:extLst>
              <a:ext uri="{FF2B5EF4-FFF2-40B4-BE49-F238E27FC236}">
                <a16:creationId xmlns:a16="http://schemas.microsoft.com/office/drawing/2014/main" id="{E0122684-5ECE-9706-E2E2-F70137C412D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12" name="Rectangle 29">
            <a:extLst>
              <a:ext uri="{FF2B5EF4-FFF2-40B4-BE49-F238E27FC236}">
                <a16:creationId xmlns:a16="http://schemas.microsoft.com/office/drawing/2014/main" id="{5B1F2E70-5A55-E499-2557-E1F005E9C19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13" name="Rectangle 29">
            <a:extLst>
              <a:ext uri="{FF2B5EF4-FFF2-40B4-BE49-F238E27FC236}">
                <a16:creationId xmlns:a16="http://schemas.microsoft.com/office/drawing/2014/main" id="{4015A0F9-771B-84DE-A139-79759EE636ED}"/>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4714" name="グループ化 4">
          <a:extLst>
            <a:ext uri="{FF2B5EF4-FFF2-40B4-BE49-F238E27FC236}">
              <a16:creationId xmlns:a16="http://schemas.microsoft.com/office/drawing/2014/main" id="{2E4DB9FB-C992-4298-B1EC-E7A9EAFF9B2A}"/>
            </a:ext>
          </a:extLst>
        </xdr:cNvPr>
        <xdr:cNvGrpSpPr>
          <a:grpSpLocks/>
        </xdr:cNvGrpSpPr>
      </xdr:nvGrpSpPr>
      <xdr:grpSpPr bwMode="auto">
        <a:xfrm>
          <a:off x="4101353" y="96146471"/>
          <a:ext cx="1367118" cy="403411"/>
          <a:chOff x="3981450" y="1019175"/>
          <a:chExt cx="1428750" cy="409575"/>
        </a:xfrm>
      </xdr:grpSpPr>
      <xdr:sp macro="" textlink="">
        <xdr:nvSpPr>
          <xdr:cNvPr id="14715" name="Rectangle 23">
            <a:extLst>
              <a:ext uri="{FF2B5EF4-FFF2-40B4-BE49-F238E27FC236}">
                <a16:creationId xmlns:a16="http://schemas.microsoft.com/office/drawing/2014/main" id="{DEEDC0E5-4C9C-184B-1BC6-550CA46A0A8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16" name="Rectangle 24">
            <a:extLst>
              <a:ext uri="{FF2B5EF4-FFF2-40B4-BE49-F238E27FC236}">
                <a16:creationId xmlns:a16="http://schemas.microsoft.com/office/drawing/2014/main" id="{57D1A9F1-D8DD-7C42-04EE-51C863FDB029}"/>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17" name="Rectangle 25">
            <a:extLst>
              <a:ext uri="{FF2B5EF4-FFF2-40B4-BE49-F238E27FC236}">
                <a16:creationId xmlns:a16="http://schemas.microsoft.com/office/drawing/2014/main" id="{2545295C-7445-5067-2A5A-3D7DF834F61C}"/>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18" name="Rectangle 26">
            <a:extLst>
              <a:ext uri="{FF2B5EF4-FFF2-40B4-BE49-F238E27FC236}">
                <a16:creationId xmlns:a16="http://schemas.microsoft.com/office/drawing/2014/main" id="{E0C60967-9A51-CBC6-ED67-37F9AA1426CA}"/>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19" name="Rectangle 27">
            <a:extLst>
              <a:ext uri="{FF2B5EF4-FFF2-40B4-BE49-F238E27FC236}">
                <a16:creationId xmlns:a16="http://schemas.microsoft.com/office/drawing/2014/main" id="{E41B94E1-DC3C-3F93-E471-966DB1DD51F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4720" name="グループ化 3">
          <a:extLst>
            <a:ext uri="{FF2B5EF4-FFF2-40B4-BE49-F238E27FC236}">
              <a16:creationId xmlns:a16="http://schemas.microsoft.com/office/drawing/2014/main" id="{05BC6A47-2D13-420D-9E82-3E1943C05924}"/>
            </a:ext>
          </a:extLst>
        </xdr:cNvPr>
        <xdr:cNvGrpSpPr>
          <a:grpSpLocks/>
        </xdr:cNvGrpSpPr>
      </xdr:nvGrpSpPr>
      <xdr:grpSpPr bwMode="auto">
        <a:xfrm>
          <a:off x="6152029" y="96146471"/>
          <a:ext cx="862853" cy="403411"/>
          <a:chOff x="6029325" y="1019175"/>
          <a:chExt cx="857250" cy="409575"/>
        </a:xfrm>
      </xdr:grpSpPr>
      <xdr:sp macro="" textlink="">
        <xdr:nvSpPr>
          <xdr:cNvPr id="14721" name="Rectangle 28">
            <a:extLst>
              <a:ext uri="{FF2B5EF4-FFF2-40B4-BE49-F238E27FC236}">
                <a16:creationId xmlns:a16="http://schemas.microsoft.com/office/drawing/2014/main" id="{1A599523-017B-3584-F72E-E60D40C4846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22" name="Rectangle 29">
            <a:extLst>
              <a:ext uri="{FF2B5EF4-FFF2-40B4-BE49-F238E27FC236}">
                <a16:creationId xmlns:a16="http://schemas.microsoft.com/office/drawing/2014/main" id="{1A87B0D3-5B59-FC55-E403-2D6FAEE8B7E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23" name="Rectangle 29">
            <a:extLst>
              <a:ext uri="{FF2B5EF4-FFF2-40B4-BE49-F238E27FC236}">
                <a16:creationId xmlns:a16="http://schemas.microsoft.com/office/drawing/2014/main" id="{1D769EAF-D513-DC44-045D-A81B5446D4B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4724" name="グループ化 4">
          <a:extLst>
            <a:ext uri="{FF2B5EF4-FFF2-40B4-BE49-F238E27FC236}">
              <a16:creationId xmlns:a16="http://schemas.microsoft.com/office/drawing/2014/main" id="{A147F0FF-9114-45C8-8685-584298A7F72B}"/>
            </a:ext>
          </a:extLst>
        </xdr:cNvPr>
        <xdr:cNvGrpSpPr>
          <a:grpSpLocks/>
        </xdr:cNvGrpSpPr>
      </xdr:nvGrpSpPr>
      <xdr:grpSpPr bwMode="auto">
        <a:xfrm>
          <a:off x="4101353" y="96146471"/>
          <a:ext cx="1367118" cy="403411"/>
          <a:chOff x="3981450" y="1019175"/>
          <a:chExt cx="1428750" cy="409575"/>
        </a:xfrm>
      </xdr:grpSpPr>
      <xdr:sp macro="" textlink="">
        <xdr:nvSpPr>
          <xdr:cNvPr id="14725" name="Rectangle 23">
            <a:extLst>
              <a:ext uri="{FF2B5EF4-FFF2-40B4-BE49-F238E27FC236}">
                <a16:creationId xmlns:a16="http://schemas.microsoft.com/office/drawing/2014/main" id="{00DA285B-BC44-1A7A-0193-7F99441D5F94}"/>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26" name="Rectangle 24">
            <a:extLst>
              <a:ext uri="{FF2B5EF4-FFF2-40B4-BE49-F238E27FC236}">
                <a16:creationId xmlns:a16="http://schemas.microsoft.com/office/drawing/2014/main" id="{13C7AE4B-C572-DE73-3E2E-5A5D05E17526}"/>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27" name="Rectangle 25">
            <a:extLst>
              <a:ext uri="{FF2B5EF4-FFF2-40B4-BE49-F238E27FC236}">
                <a16:creationId xmlns:a16="http://schemas.microsoft.com/office/drawing/2014/main" id="{6613B723-6BDB-B8CF-CDC6-3C934D65413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28" name="Rectangle 26">
            <a:extLst>
              <a:ext uri="{FF2B5EF4-FFF2-40B4-BE49-F238E27FC236}">
                <a16:creationId xmlns:a16="http://schemas.microsoft.com/office/drawing/2014/main" id="{DFAEEBA9-0C83-4AE8-A75C-B5E07E2BF62F}"/>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29" name="Rectangle 27">
            <a:extLst>
              <a:ext uri="{FF2B5EF4-FFF2-40B4-BE49-F238E27FC236}">
                <a16:creationId xmlns:a16="http://schemas.microsoft.com/office/drawing/2014/main" id="{9BF6727C-E806-2B91-00E7-FA5010B0AE2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4730" name="グループ化 3">
          <a:extLst>
            <a:ext uri="{FF2B5EF4-FFF2-40B4-BE49-F238E27FC236}">
              <a16:creationId xmlns:a16="http://schemas.microsoft.com/office/drawing/2014/main" id="{881DAA43-2BBC-46BA-9864-61EAD3D92038}"/>
            </a:ext>
          </a:extLst>
        </xdr:cNvPr>
        <xdr:cNvGrpSpPr>
          <a:grpSpLocks/>
        </xdr:cNvGrpSpPr>
      </xdr:nvGrpSpPr>
      <xdr:grpSpPr bwMode="auto">
        <a:xfrm>
          <a:off x="6152029" y="96146471"/>
          <a:ext cx="862853" cy="403411"/>
          <a:chOff x="6029325" y="1019175"/>
          <a:chExt cx="857250" cy="409575"/>
        </a:xfrm>
      </xdr:grpSpPr>
      <xdr:sp macro="" textlink="">
        <xdr:nvSpPr>
          <xdr:cNvPr id="14731" name="Rectangle 28">
            <a:extLst>
              <a:ext uri="{FF2B5EF4-FFF2-40B4-BE49-F238E27FC236}">
                <a16:creationId xmlns:a16="http://schemas.microsoft.com/office/drawing/2014/main" id="{9F1E1667-FDD9-23C4-B3CA-E37DBF890F0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32" name="Rectangle 29">
            <a:extLst>
              <a:ext uri="{FF2B5EF4-FFF2-40B4-BE49-F238E27FC236}">
                <a16:creationId xmlns:a16="http://schemas.microsoft.com/office/drawing/2014/main" id="{4810DDCB-58F5-E5AC-4FF1-FDC25E96AAC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33" name="Rectangle 29">
            <a:extLst>
              <a:ext uri="{FF2B5EF4-FFF2-40B4-BE49-F238E27FC236}">
                <a16:creationId xmlns:a16="http://schemas.microsoft.com/office/drawing/2014/main" id="{04FDC25A-59E6-F3CA-4DBB-88E27904513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4734" name="グループ化 4">
          <a:extLst>
            <a:ext uri="{FF2B5EF4-FFF2-40B4-BE49-F238E27FC236}">
              <a16:creationId xmlns:a16="http://schemas.microsoft.com/office/drawing/2014/main" id="{7BBA79A7-8BE9-475A-BB57-8FA20377F2A6}"/>
            </a:ext>
          </a:extLst>
        </xdr:cNvPr>
        <xdr:cNvGrpSpPr>
          <a:grpSpLocks/>
        </xdr:cNvGrpSpPr>
      </xdr:nvGrpSpPr>
      <xdr:grpSpPr bwMode="auto">
        <a:xfrm>
          <a:off x="4101353" y="96146471"/>
          <a:ext cx="1367118" cy="403411"/>
          <a:chOff x="3981450" y="1019175"/>
          <a:chExt cx="1428750" cy="409575"/>
        </a:xfrm>
      </xdr:grpSpPr>
      <xdr:sp macro="" textlink="">
        <xdr:nvSpPr>
          <xdr:cNvPr id="14735" name="Rectangle 23">
            <a:extLst>
              <a:ext uri="{FF2B5EF4-FFF2-40B4-BE49-F238E27FC236}">
                <a16:creationId xmlns:a16="http://schemas.microsoft.com/office/drawing/2014/main" id="{64D6B7DD-F828-643B-9AD4-6827BED6B124}"/>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36" name="Rectangle 24">
            <a:extLst>
              <a:ext uri="{FF2B5EF4-FFF2-40B4-BE49-F238E27FC236}">
                <a16:creationId xmlns:a16="http://schemas.microsoft.com/office/drawing/2014/main" id="{6B29EB25-F31F-9CB3-5AFB-A74F778344D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37" name="Rectangle 25">
            <a:extLst>
              <a:ext uri="{FF2B5EF4-FFF2-40B4-BE49-F238E27FC236}">
                <a16:creationId xmlns:a16="http://schemas.microsoft.com/office/drawing/2014/main" id="{DAB3E3E1-6655-8A2C-734D-470C5DB7B11C}"/>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38" name="Rectangle 26">
            <a:extLst>
              <a:ext uri="{FF2B5EF4-FFF2-40B4-BE49-F238E27FC236}">
                <a16:creationId xmlns:a16="http://schemas.microsoft.com/office/drawing/2014/main" id="{3FF3EB3E-013C-F12F-0101-7E906221CF5A}"/>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39" name="Rectangle 27">
            <a:extLst>
              <a:ext uri="{FF2B5EF4-FFF2-40B4-BE49-F238E27FC236}">
                <a16:creationId xmlns:a16="http://schemas.microsoft.com/office/drawing/2014/main" id="{4748902E-8928-41B2-94B3-3FFB3FFF52E8}"/>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4740" name="グループ化 3">
          <a:extLst>
            <a:ext uri="{FF2B5EF4-FFF2-40B4-BE49-F238E27FC236}">
              <a16:creationId xmlns:a16="http://schemas.microsoft.com/office/drawing/2014/main" id="{9FB4CB4D-4AA9-47C7-A464-5E7AF6F2B281}"/>
            </a:ext>
          </a:extLst>
        </xdr:cNvPr>
        <xdr:cNvGrpSpPr>
          <a:grpSpLocks/>
        </xdr:cNvGrpSpPr>
      </xdr:nvGrpSpPr>
      <xdr:grpSpPr bwMode="auto">
        <a:xfrm>
          <a:off x="6152029" y="96146471"/>
          <a:ext cx="862853" cy="403411"/>
          <a:chOff x="6029325" y="1019175"/>
          <a:chExt cx="857250" cy="409575"/>
        </a:xfrm>
      </xdr:grpSpPr>
      <xdr:sp macro="" textlink="">
        <xdr:nvSpPr>
          <xdr:cNvPr id="14741" name="Rectangle 28">
            <a:extLst>
              <a:ext uri="{FF2B5EF4-FFF2-40B4-BE49-F238E27FC236}">
                <a16:creationId xmlns:a16="http://schemas.microsoft.com/office/drawing/2014/main" id="{74DC57AE-9F7F-2CFE-D1D0-6F52E424DD3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42" name="Rectangle 29">
            <a:extLst>
              <a:ext uri="{FF2B5EF4-FFF2-40B4-BE49-F238E27FC236}">
                <a16:creationId xmlns:a16="http://schemas.microsoft.com/office/drawing/2014/main" id="{4153AF03-FBF3-D2CB-B9D0-B01E28CC609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43" name="Rectangle 29">
            <a:extLst>
              <a:ext uri="{FF2B5EF4-FFF2-40B4-BE49-F238E27FC236}">
                <a16:creationId xmlns:a16="http://schemas.microsoft.com/office/drawing/2014/main" id="{7B150EED-09DB-4A63-D380-6952AA45FA1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8</xdr:col>
      <xdr:colOff>0</xdr:colOff>
      <xdr:row>366</xdr:row>
      <xdr:rowOff>0</xdr:rowOff>
    </xdr:to>
    <xdr:grpSp>
      <xdr:nvGrpSpPr>
        <xdr:cNvPr id="14744" name="グループ化 4">
          <a:extLst>
            <a:ext uri="{FF2B5EF4-FFF2-40B4-BE49-F238E27FC236}">
              <a16:creationId xmlns:a16="http://schemas.microsoft.com/office/drawing/2014/main" id="{595ADF79-A699-4739-A13E-949F19F3C24C}"/>
            </a:ext>
          </a:extLst>
        </xdr:cNvPr>
        <xdr:cNvGrpSpPr>
          <a:grpSpLocks/>
        </xdr:cNvGrpSpPr>
      </xdr:nvGrpSpPr>
      <xdr:grpSpPr bwMode="auto">
        <a:xfrm>
          <a:off x="4101353" y="82564941"/>
          <a:ext cx="1367118" cy="403412"/>
          <a:chOff x="3981450" y="1019175"/>
          <a:chExt cx="1428750" cy="409575"/>
        </a:xfrm>
      </xdr:grpSpPr>
      <xdr:sp macro="" textlink="">
        <xdr:nvSpPr>
          <xdr:cNvPr id="14745" name="Rectangle 23">
            <a:extLst>
              <a:ext uri="{FF2B5EF4-FFF2-40B4-BE49-F238E27FC236}">
                <a16:creationId xmlns:a16="http://schemas.microsoft.com/office/drawing/2014/main" id="{7B8FF857-489C-AE79-FB44-55C2696B58E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46" name="Rectangle 24">
            <a:extLst>
              <a:ext uri="{FF2B5EF4-FFF2-40B4-BE49-F238E27FC236}">
                <a16:creationId xmlns:a16="http://schemas.microsoft.com/office/drawing/2014/main" id="{2F43F01C-E441-598C-B4E1-56C5C7A7076F}"/>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47" name="Rectangle 25">
            <a:extLst>
              <a:ext uri="{FF2B5EF4-FFF2-40B4-BE49-F238E27FC236}">
                <a16:creationId xmlns:a16="http://schemas.microsoft.com/office/drawing/2014/main" id="{C0723768-34EA-CEC9-B6E0-8959FB330F1A}"/>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48" name="Rectangle 26">
            <a:extLst>
              <a:ext uri="{FF2B5EF4-FFF2-40B4-BE49-F238E27FC236}">
                <a16:creationId xmlns:a16="http://schemas.microsoft.com/office/drawing/2014/main" id="{BA9D5081-3085-7502-DD01-793381A138A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49" name="Rectangle 27">
            <a:extLst>
              <a:ext uri="{FF2B5EF4-FFF2-40B4-BE49-F238E27FC236}">
                <a16:creationId xmlns:a16="http://schemas.microsoft.com/office/drawing/2014/main" id="{C72BDFB3-D84A-4FA3-F7B1-FD287C2176A3}"/>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4750" name="グループ化 3">
          <a:extLst>
            <a:ext uri="{FF2B5EF4-FFF2-40B4-BE49-F238E27FC236}">
              <a16:creationId xmlns:a16="http://schemas.microsoft.com/office/drawing/2014/main" id="{28C45CC8-88F0-4A17-A28D-141F04A5788B}"/>
            </a:ext>
          </a:extLst>
        </xdr:cNvPr>
        <xdr:cNvGrpSpPr>
          <a:grpSpLocks/>
        </xdr:cNvGrpSpPr>
      </xdr:nvGrpSpPr>
      <xdr:grpSpPr bwMode="auto">
        <a:xfrm>
          <a:off x="6152029" y="82564941"/>
          <a:ext cx="862853" cy="403412"/>
          <a:chOff x="6029325" y="1019175"/>
          <a:chExt cx="857250" cy="409575"/>
        </a:xfrm>
      </xdr:grpSpPr>
      <xdr:sp macro="" textlink="">
        <xdr:nvSpPr>
          <xdr:cNvPr id="14751" name="Rectangle 28">
            <a:extLst>
              <a:ext uri="{FF2B5EF4-FFF2-40B4-BE49-F238E27FC236}">
                <a16:creationId xmlns:a16="http://schemas.microsoft.com/office/drawing/2014/main" id="{FEE0C080-4118-BD03-D62B-A4C4F89F11F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52" name="Rectangle 29">
            <a:extLst>
              <a:ext uri="{FF2B5EF4-FFF2-40B4-BE49-F238E27FC236}">
                <a16:creationId xmlns:a16="http://schemas.microsoft.com/office/drawing/2014/main" id="{31629EF1-24DE-DF07-3BE3-B7A49B09E39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53" name="Rectangle 29">
            <a:extLst>
              <a:ext uri="{FF2B5EF4-FFF2-40B4-BE49-F238E27FC236}">
                <a16:creationId xmlns:a16="http://schemas.microsoft.com/office/drawing/2014/main" id="{E1A10FA5-4B4D-226D-7E46-F7E5F8DC19F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8</xdr:col>
      <xdr:colOff>0</xdr:colOff>
      <xdr:row>366</xdr:row>
      <xdr:rowOff>0</xdr:rowOff>
    </xdr:to>
    <xdr:grpSp>
      <xdr:nvGrpSpPr>
        <xdr:cNvPr id="14754" name="グループ化 4">
          <a:extLst>
            <a:ext uri="{FF2B5EF4-FFF2-40B4-BE49-F238E27FC236}">
              <a16:creationId xmlns:a16="http://schemas.microsoft.com/office/drawing/2014/main" id="{C21B99CB-CC0C-455D-B57A-C597036B60BA}"/>
            </a:ext>
          </a:extLst>
        </xdr:cNvPr>
        <xdr:cNvGrpSpPr>
          <a:grpSpLocks/>
        </xdr:cNvGrpSpPr>
      </xdr:nvGrpSpPr>
      <xdr:grpSpPr bwMode="auto">
        <a:xfrm>
          <a:off x="4101353" y="82564941"/>
          <a:ext cx="1367118" cy="403412"/>
          <a:chOff x="3981450" y="1019175"/>
          <a:chExt cx="1428750" cy="409575"/>
        </a:xfrm>
      </xdr:grpSpPr>
      <xdr:sp macro="" textlink="">
        <xdr:nvSpPr>
          <xdr:cNvPr id="14755" name="Rectangle 23">
            <a:extLst>
              <a:ext uri="{FF2B5EF4-FFF2-40B4-BE49-F238E27FC236}">
                <a16:creationId xmlns:a16="http://schemas.microsoft.com/office/drawing/2014/main" id="{2D817244-5367-BA54-77FB-ABF263967709}"/>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56" name="Rectangle 24">
            <a:extLst>
              <a:ext uri="{FF2B5EF4-FFF2-40B4-BE49-F238E27FC236}">
                <a16:creationId xmlns:a16="http://schemas.microsoft.com/office/drawing/2014/main" id="{27A38A4E-5975-3BBC-6B5C-B755576FE4BE}"/>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57" name="Rectangle 25">
            <a:extLst>
              <a:ext uri="{FF2B5EF4-FFF2-40B4-BE49-F238E27FC236}">
                <a16:creationId xmlns:a16="http://schemas.microsoft.com/office/drawing/2014/main" id="{E306B7E5-56BD-1CD1-BA51-6F41EE0A823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58" name="Rectangle 26">
            <a:extLst>
              <a:ext uri="{FF2B5EF4-FFF2-40B4-BE49-F238E27FC236}">
                <a16:creationId xmlns:a16="http://schemas.microsoft.com/office/drawing/2014/main" id="{B25C6E26-3A76-431E-7759-012F6308D011}"/>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59" name="Rectangle 27">
            <a:extLst>
              <a:ext uri="{FF2B5EF4-FFF2-40B4-BE49-F238E27FC236}">
                <a16:creationId xmlns:a16="http://schemas.microsoft.com/office/drawing/2014/main" id="{75371CF4-CAE6-5DE5-0A45-65E350A77EC2}"/>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4760" name="グループ化 3">
          <a:extLst>
            <a:ext uri="{FF2B5EF4-FFF2-40B4-BE49-F238E27FC236}">
              <a16:creationId xmlns:a16="http://schemas.microsoft.com/office/drawing/2014/main" id="{8E98094D-D35D-435C-A5CA-94DC1CD0373C}"/>
            </a:ext>
          </a:extLst>
        </xdr:cNvPr>
        <xdr:cNvGrpSpPr>
          <a:grpSpLocks/>
        </xdr:cNvGrpSpPr>
      </xdr:nvGrpSpPr>
      <xdr:grpSpPr bwMode="auto">
        <a:xfrm>
          <a:off x="6152029" y="82564941"/>
          <a:ext cx="862853" cy="403412"/>
          <a:chOff x="6029325" y="1019175"/>
          <a:chExt cx="857250" cy="409575"/>
        </a:xfrm>
      </xdr:grpSpPr>
      <xdr:sp macro="" textlink="">
        <xdr:nvSpPr>
          <xdr:cNvPr id="14761" name="Rectangle 28">
            <a:extLst>
              <a:ext uri="{FF2B5EF4-FFF2-40B4-BE49-F238E27FC236}">
                <a16:creationId xmlns:a16="http://schemas.microsoft.com/office/drawing/2014/main" id="{4E565D58-6E0A-89EA-7A8D-0E6DD08B067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62" name="Rectangle 29">
            <a:extLst>
              <a:ext uri="{FF2B5EF4-FFF2-40B4-BE49-F238E27FC236}">
                <a16:creationId xmlns:a16="http://schemas.microsoft.com/office/drawing/2014/main" id="{43372EF7-89EE-0E4A-BD02-D1CC1E1927A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63" name="Rectangle 29">
            <a:extLst>
              <a:ext uri="{FF2B5EF4-FFF2-40B4-BE49-F238E27FC236}">
                <a16:creationId xmlns:a16="http://schemas.microsoft.com/office/drawing/2014/main" id="{AA45421C-E88F-B287-3E48-BC0CB797C83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8</xdr:col>
      <xdr:colOff>0</xdr:colOff>
      <xdr:row>366</xdr:row>
      <xdr:rowOff>0</xdr:rowOff>
    </xdr:to>
    <xdr:grpSp>
      <xdr:nvGrpSpPr>
        <xdr:cNvPr id="14764" name="グループ化 4">
          <a:extLst>
            <a:ext uri="{FF2B5EF4-FFF2-40B4-BE49-F238E27FC236}">
              <a16:creationId xmlns:a16="http://schemas.microsoft.com/office/drawing/2014/main" id="{BBF1A490-9A7C-44C9-9FA0-98E04159E6D8}"/>
            </a:ext>
          </a:extLst>
        </xdr:cNvPr>
        <xdr:cNvGrpSpPr>
          <a:grpSpLocks/>
        </xdr:cNvGrpSpPr>
      </xdr:nvGrpSpPr>
      <xdr:grpSpPr bwMode="auto">
        <a:xfrm>
          <a:off x="4101353" y="82564941"/>
          <a:ext cx="1367118" cy="403412"/>
          <a:chOff x="3981450" y="1019175"/>
          <a:chExt cx="1428750" cy="409575"/>
        </a:xfrm>
      </xdr:grpSpPr>
      <xdr:sp macro="" textlink="">
        <xdr:nvSpPr>
          <xdr:cNvPr id="14765" name="Rectangle 23">
            <a:extLst>
              <a:ext uri="{FF2B5EF4-FFF2-40B4-BE49-F238E27FC236}">
                <a16:creationId xmlns:a16="http://schemas.microsoft.com/office/drawing/2014/main" id="{1F78ABE6-9387-CE55-1831-D80F4135F7B3}"/>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66" name="Rectangle 24">
            <a:extLst>
              <a:ext uri="{FF2B5EF4-FFF2-40B4-BE49-F238E27FC236}">
                <a16:creationId xmlns:a16="http://schemas.microsoft.com/office/drawing/2014/main" id="{2379A7BA-9A95-AD66-5960-AD0B0D24BE31}"/>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67" name="Rectangle 25">
            <a:extLst>
              <a:ext uri="{FF2B5EF4-FFF2-40B4-BE49-F238E27FC236}">
                <a16:creationId xmlns:a16="http://schemas.microsoft.com/office/drawing/2014/main" id="{30B331AF-5A21-5B2C-0FF2-9A5A3FDB1F8A}"/>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68" name="Rectangle 26">
            <a:extLst>
              <a:ext uri="{FF2B5EF4-FFF2-40B4-BE49-F238E27FC236}">
                <a16:creationId xmlns:a16="http://schemas.microsoft.com/office/drawing/2014/main" id="{049B1E58-C9DE-3C57-B74D-8A476E6C49D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69" name="Rectangle 27">
            <a:extLst>
              <a:ext uri="{FF2B5EF4-FFF2-40B4-BE49-F238E27FC236}">
                <a16:creationId xmlns:a16="http://schemas.microsoft.com/office/drawing/2014/main" id="{83B14846-C9FD-1057-5D0A-F67C19D2428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4770" name="グループ化 3">
          <a:extLst>
            <a:ext uri="{FF2B5EF4-FFF2-40B4-BE49-F238E27FC236}">
              <a16:creationId xmlns:a16="http://schemas.microsoft.com/office/drawing/2014/main" id="{6907F893-0E68-4DAE-B066-F2A3E26A9EA7}"/>
            </a:ext>
          </a:extLst>
        </xdr:cNvPr>
        <xdr:cNvGrpSpPr>
          <a:grpSpLocks/>
        </xdr:cNvGrpSpPr>
      </xdr:nvGrpSpPr>
      <xdr:grpSpPr bwMode="auto">
        <a:xfrm>
          <a:off x="6152029" y="82564941"/>
          <a:ext cx="862853" cy="403412"/>
          <a:chOff x="6029325" y="1019175"/>
          <a:chExt cx="857250" cy="409575"/>
        </a:xfrm>
      </xdr:grpSpPr>
      <xdr:sp macro="" textlink="">
        <xdr:nvSpPr>
          <xdr:cNvPr id="14771" name="Rectangle 28">
            <a:extLst>
              <a:ext uri="{FF2B5EF4-FFF2-40B4-BE49-F238E27FC236}">
                <a16:creationId xmlns:a16="http://schemas.microsoft.com/office/drawing/2014/main" id="{7A82539B-00B0-28A8-319B-ECECA23F2C6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72" name="Rectangle 29">
            <a:extLst>
              <a:ext uri="{FF2B5EF4-FFF2-40B4-BE49-F238E27FC236}">
                <a16:creationId xmlns:a16="http://schemas.microsoft.com/office/drawing/2014/main" id="{E183D357-F5FA-F195-C9B6-0FF2C5009B5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73" name="Rectangle 29">
            <a:extLst>
              <a:ext uri="{FF2B5EF4-FFF2-40B4-BE49-F238E27FC236}">
                <a16:creationId xmlns:a16="http://schemas.microsoft.com/office/drawing/2014/main" id="{D4D7D9E9-3B63-8202-38D2-7FAC9947410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8</xdr:col>
      <xdr:colOff>0</xdr:colOff>
      <xdr:row>366</xdr:row>
      <xdr:rowOff>0</xdr:rowOff>
    </xdr:to>
    <xdr:grpSp>
      <xdr:nvGrpSpPr>
        <xdr:cNvPr id="14774" name="グループ化 4">
          <a:extLst>
            <a:ext uri="{FF2B5EF4-FFF2-40B4-BE49-F238E27FC236}">
              <a16:creationId xmlns:a16="http://schemas.microsoft.com/office/drawing/2014/main" id="{33C3BBA0-2AAA-445E-BECC-C6FC14BDD595}"/>
            </a:ext>
          </a:extLst>
        </xdr:cNvPr>
        <xdr:cNvGrpSpPr>
          <a:grpSpLocks/>
        </xdr:cNvGrpSpPr>
      </xdr:nvGrpSpPr>
      <xdr:grpSpPr bwMode="auto">
        <a:xfrm>
          <a:off x="4101353" y="82564941"/>
          <a:ext cx="1367118" cy="403412"/>
          <a:chOff x="3981450" y="1019175"/>
          <a:chExt cx="1428750" cy="409575"/>
        </a:xfrm>
      </xdr:grpSpPr>
      <xdr:sp macro="" textlink="">
        <xdr:nvSpPr>
          <xdr:cNvPr id="14775" name="Rectangle 23">
            <a:extLst>
              <a:ext uri="{FF2B5EF4-FFF2-40B4-BE49-F238E27FC236}">
                <a16:creationId xmlns:a16="http://schemas.microsoft.com/office/drawing/2014/main" id="{9D2736E6-0A7D-4F24-352C-B82976D2002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76" name="Rectangle 24">
            <a:extLst>
              <a:ext uri="{FF2B5EF4-FFF2-40B4-BE49-F238E27FC236}">
                <a16:creationId xmlns:a16="http://schemas.microsoft.com/office/drawing/2014/main" id="{CFCFBC86-1EEE-2ED3-7F53-367C290A1E2D}"/>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77" name="Rectangle 25">
            <a:extLst>
              <a:ext uri="{FF2B5EF4-FFF2-40B4-BE49-F238E27FC236}">
                <a16:creationId xmlns:a16="http://schemas.microsoft.com/office/drawing/2014/main" id="{FBFCC8C1-5F1A-388F-E390-C0BE498E1BFA}"/>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78" name="Rectangle 26">
            <a:extLst>
              <a:ext uri="{FF2B5EF4-FFF2-40B4-BE49-F238E27FC236}">
                <a16:creationId xmlns:a16="http://schemas.microsoft.com/office/drawing/2014/main" id="{3C182C12-56D4-8CD6-51B7-6C722F867BB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79" name="Rectangle 27">
            <a:extLst>
              <a:ext uri="{FF2B5EF4-FFF2-40B4-BE49-F238E27FC236}">
                <a16:creationId xmlns:a16="http://schemas.microsoft.com/office/drawing/2014/main" id="{07A17262-B67B-296A-97B9-2D355D13317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4780" name="グループ化 3">
          <a:extLst>
            <a:ext uri="{FF2B5EF4-FFF2-40B4-BE49-F238E27FC236}">
              <a16:creationId xmlns:a16="http://schemas.microsoft.com/office/drawing/2014/main" id="{F7EE5862-F4E3-416D-B8C9-827128142B7F}"/>
            </a:ext>
          </a:extLst>
        </xdr:cNvPr>
        <xdr:cNvGrpSpPr>
          <a:grpSpLocks/>
        </xdr:cNvGrpSpPr>
      </xdr:nvGrpSpPr>
      <xdr:grpSpPr bwMode="auto">
        <a:xfrm>
          <a:off x="6152029" y="82564941"/>
          <a:ext cx="862853" cy="403412"/>
          <a:chOff x="6029325" y="1019175"/>
          <a:chExt cx="857250" cy="409575"/>
        </a:xfrm>
      </xdr:grpSpPr>
      <xdr:sp macro="" textlink="">
        <xdr:nvSpPr>
          <xdr:cNvPr id="14781" name="Rectangle 28">
            <a:extLst>
              <a:ext uri="{FF2B5EF4-FFF2-40B4-BE49-F238E27FC236}">
                <a16:creationId xmlns:a16="http://schemas.microsoft.com/office/drawing/2014/main" id="{78BDEF8C-1C43-34C2-5897-DD109B9AD17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82" name="Rectangle 29">
            <a:extLst>
              <a:ext uri="{FF2B5EF4-FFF2-40B4-BE49-F238E27FC236}">
                <a16:creationId xmlns:a16="http://schemas.microsoft.com/office/drawing/2014/main" id="{8396A144-7EB7-E21D-CB43-29BD8B4CB4B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83" name="Rectangle 29">
            <a:extLst>
              <a:ext uri="{FF2B5EF4-FFF2-40B4-BE49-F238E27FC236}">
                <a16:creationId xmlns:a16="http://schemas.microsoft.com/office/drawing/2014/main" id="{17B019C9-84B6-6E18-BC30-0109CBA82A7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8</xdr:col>
      <xdr:colOff>0</xdr:colOff>
      <xdr:row>366</xdr:row>
      <xdr:rowOff>0</xdr:rowOff>
    </xdr:to>
    <xdr:grpSp>
      <xdr:nvGrpSpPr>
        <xdr:cNvPr id="14784" name="グループ化 4">
          <a:extLst>
            <a:ext uri="{FF2B5EF4-FFF2-40B4-BE49-F238E27FC236}">
              <a16:creationId xmlns:a16="http://schemas.microsoft.com/office/drawing/2014/main" id="{D034C6E7-AFA0-4115-BC68-C5CFE50C000E}"/>
            </a:ext>
          </a:extLst>
        </xdr:cNvPr>
        <xdr:cNvGrpSpPr>
          <a:grpSpLocks/>
        </xdr:cNvGrpSpPr>
      </xdr:nvGrpSpPr>
      <xdr:grpSpPr bwMode="auto">
        <a:xfrm>
          <a:off x="4101353" y="82564941"/>
          <a:ext cx="1367118" cy="403412"/>
          <a:chOff x="3981450" y="1019175"/>
          <a:chExt cx="1428750" cy="409575"/>
        </a:xfrm>
      </xdr:grpSpPr>
      <xdr:sp macro="" textlink="">
        <xdr:nvSpPr>
          <xdr:cNvPr id="14785" name="Rectangle 23">
            <a:extLst>
              <a:ext uri="{FF2B5EF4-FFF2-40B4-BE49-F238E27FC236}">
                <a16:creationId xmlns:a16="http://schemas.microsoft.com/office/drawing/2014/main" id="{ABA7E2A8-6E55-FFA9-FDE9-5B3567652915}"/>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86" name="Rectangle 24">
            <a:extLst>
              <a:ext uri="{FF2B5EF4-FFF2-40B4-BE49-F238E27FC236}">
                <a16:creationId xmlns:a16="http://schemas.microsoft.com/office/drawing/2014/main" id="{A2DCFADF-4B9F-B9D2-F855-EC926477161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87" name="Rectangle 25">
            <a:extLst>
              <a:ext uri="{FF2B5EF4-FFF2-40B4-BE49-F238E27FC236}">
                <a16:creationId xmlns:a16="http://schemas.microsoft.com/office/drawing/2014/main" id="{619CD1C7-A4C6-79A2-01BB-9EC38B1BFE3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88" name="Rectangle 26">
            <a:extLst>
              <a:ext uri="{FF2B5EF4-FFF2-40B4-BE49-F238E27FC236}">
                <a16:creationId xmlns:a16="http://schemas.microsoft.com/office/drawing/2014/main" id="{4F198D07-D3D1-93B0-4125-4CBD3F24D1C8}"/>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89" name="Rectangle 27">
            <a:extLst>
              <a:ext uri="{FF2B5EF4-FFF2-40B4-BE49-F238E27FC236}">
                <a16:creationId xmlns:a16="http://schemas.microsoft.com/office/drawing/2014/main" id="{4F059171-35F7-6A37-975E-107D192F4DE8}"/>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4790" name="グループ化 3">
          <a:extLst>
            <a:ext uri="{FF2B5EF4-FFF2-40B4-BE49-F238E27FC236}">
              <a16:creationId xmlns:a16="http://schemas.microsoft.com/office/drawing/2014/main" id="{6CC21CD8-7A2A-422D-BA6F-3235A9DD911E}"/>
            </a:ext>
          </a:extLst>
        </xdr:cNvPr>
        <xdr:cNvGrpSpPr>
          <a:grpSpLocks/>
        </xdr:cNvGrpSpPr>
      </xdr:nvGrpSpPr>
      <xdr:grpSpPr bwMode="auto">
        <a:xfrm>
          <a:off x="6152029" y="82564941"/>
          <a:ext cx="862853" cy="403412"/>
          <a:chOff x="6029325" y="1019175"/>
          <a:chExt cx="857250" cy="409575"/>
        </a:xfrm>
      </xdr:grpSpPr>
      <xdr:sp macro="" textlink="">
        <xdr:nvSpPr>
          <xdr:cNvPr id="14791" name="Rectangle 28">
            <a:extLst>
              <a:ext uri="{FF2B5EF4-FFF2-40B4-BE49-F238E27FC236}">
                <a16:creationId xmlns:a16="http://schemas.microsoft.com/office/drawing/2014/main" id="{B7B124F3-998D-74D2-BF5B-E10BA0421228}"/>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92" name="Rectangle 29">
            <a:extLst>
              <a:ext uri="{FF2B5EF4-FFF2-40B4-BE49-F238E27FC236}">
                <a16:creationId xmlns:a16="http://schemas.microsoft.com/office/drawing/2014/main" id="{5B1C3C82-62C1-9BD5-2E8C-268D5182DB8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93" name="Rectangle 29">
            <a:extLst>
              <a:ext uri="{FF2B5EF4-FFF2-40B4-BE49-F238E27FC236}">
                <a16:creationId xmlns:a16="http://schemas.microsoft.com/office/drawing/2014/main" id="{77AD629E-0CA2-6461-2ABE-AC0EADE9EB5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8</xdr:col>
      <xdr:colOff>0</xdr:colOff>
      <xdr:row>366</xdr:row>
      <xdr:rowOff>0</xdr:rowOff>
    </xdr:to>
    <xdr:grpSp>
      <xdr:nvGrpSpPr>
        <xdr:cNvPr id="14794" name="グループ化 4">
          <a:extLst>
            <a:ext uri="{FF2B5EF4-FFF2-40B4-BE49-F238E27FC236}">
              <a16:creationId xmlns:a16="http://schemas.microsoft.com/office/drawing/2014/main" id="{F5354EC4-2E48-409F-83E1-2E09EC20FF8B}"/>
            </a:ext>
          </a:extLst>
        </xdr:cNvPr>
        <xdr:cNvGrpSpPr>
          <a:grpSpLocks/>
        </xdr:cNvGrpSpPr>
      </xdr:nvGrpSpPr>
      <xdr:grpSpPr bwMode="auto">
        <a:xfrm>
          <a:off x="4101353" y="82564941"/>
          <a:ext cx="1367118" cy="403412"/>
          <a:chOff x="3981450" y="1019175"/>
          <a:chExt cx="1428750" cy="409575"/>
        </a:xfrm>
      </xdr:grpSpPr>
      <xdr:sp macro="" textlink="">
        <xdr:nvSpPr>
          <xdr:cNvPr id="14795" name="Rectangle 23">
            <a:extLst>
              <a:ext uri="{FF2B5EF4-FFF2-40B4-BE49-F238E27FC236}">
                <a16:creationId xmlns:a16="http://schemas.microsoft.com/office/drawing/2014/main" id="{584EB8B7-AE93-6248-A71B-CF629CD3D234}"/>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96" name="Rectangle 24">
            <a:extLst>
              <a:ext uri="{FF2B5EF4-FFF2-40B4-BE49-F238E27FC236}">
                <a16:creationId xmlns:a16="http://schemas.microsoft.com/office/drawing/2014/main" id="{55048C8A-22D5-CF00-A638-DBD96A18E852}"/>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97" name="Rectangle 25">
            <a:extLst>
              <a:ext uri="{FF2B5EF4-FFF2-40B4-BE49-F238E27FC236}">
                <a16:creationId xmlns:a16="http://schemas.microsoft.com/office/drawing/2014/main" id="{14E4A675-2813-EE84-3B9F-34F9C9DC7C1D}"/>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98" name="Rectangle 26">
            <a:extLst>
              <a:ext uri="{FF2B5EF4-FFF2-40B4-BE49-F238E27FC236}">
                <a16:creationId xmlns:a16="http://schemas.microsoft.com/office/drawing/2014/main" id="{658D2CC7-F711-21D3-DFE1-A69648ED5019}"/>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799" name="Rectangle 27">
            <a:extLst>
              <a:ext uri="{FF2B5EF4-FFF2-40B4-BE49-F238E27FC236}">
                <a16:creationId xmlns:a16="http://schemas.microsoft.com/office/drawing/2014/main" id="{A17D5917-B3AB-62E3-C64B-D2A80D01CABB}"/>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4800" name="グループ化 3">
          <a:extLst>
            <a:ext uri="{FF2B5EF4-FFF2-40B4-BE49-F238E27FC236}">
              <a16:creationId xmlns:a16="http://schemas.microsoft.com/office/drawing/2014/main" id="{281988EA-8D3E-4936-848F-1C628D69A42A}"/>
            </a:ext>
          </a:extLst>
        </xdr:cNvPr>
        <xdr:cNvGrpSpPr>
          <a:grpSpLocks/>
        </xdr:cNvGrpSpPr>
      </xdr:nvGrpSpPr>
      <xdr:grpSpPr bwMode="auto">
        <a:xfrm>
          <a:off x="6152029" y="82564941"/>
          <a:ext cx="862853" cy="403412"/>
          <a:chOff x="6029325" y="1019175"/>
          <a:chExt cx="857250" cy="409575"/>
        </a:xfrm>
      </xdr:grpSpPr>
      <xdr:sp macro="" textlink="">
        <xdr:nvSpPr>
          <xdr:cNvPr id="14801" name="Rectangle 28">
            <a:extLst>
              <a:ext uri="{FF2B5EF4-FFF2-40B4-BE49-F238E27FC236}">
                <a16:creationId xmlns:a16="http://schemas.microsoft.com/office/drawing/2014/main" id="{A297496A-A6E5-30F2-B78C-F82FAABBC9E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02" name="Rectangle 29">
            <a:extLst>
              <a:ext uri="{FF2B5EF4-FFF2-40B4-BE49-F238E27FC236}">
                <a16:creationId xmlns:a16="http://schemas.microsoft.com/office/drawing/2014/main" id="{01867591-FD47-D6CD-917B-CC3382D0BC3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03" name="Rectangle 29">
            <a:extLst>
              <a:ext uri="{FF2B5EF4-FFF2-40B4-BE49-F238E27FC236}">
                <a16:creationId xmlns:a16="http://schemas.microsoft.com/office/drawing/2014/main" id="{2C8F1FB6-E1C5-F136-6472-12B5BD2A603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8</xdr:col>
      <xdr:colOff>0</xdr:colOff>
      <xdr:row>366</xdr:row>
      <xdr:rowOff>0</xdr:rowOff>
    </xdr:to>
    <xdr:grpSp>
      <xdr:nvGrpSpPr>
        <xdr:cNvPr id="14804" name="グループ化 4">
          <a:extLst>
            <a:ext uri="{FF2B5EF4-FFF2-40B4-BE49-F238E27FC236}">
              <a16:creationId xmlns:a16="http://schemas.microsoft.com/office/drawing/2014/main" id="{3F70911E-9BC8-44D8-8711-DF685DE105CD}"/>
            </a:ext>
          </a:extLst>
        </xdr:cNvPr>
        <xdr:cNvGrpSpPr>
          <a:grpSpLocks/>
        </xdr:cNvGrpSpPr>
      </xdr:nvGrpSpPr>
      <xdr:grpSpPr bwMode="auto">
        <a:xfrm>
          <a:off x="4101353" y="82564941"/>
          <a:ext cx="1367118" cy="403412"/>
          <a:chOff x="3981450" y="1019175"/>
          <a:chExt cx="1428750" cy="409575"/>
        </a:xfrm>
      </xdr:grpSpPr>
      <xdr:sp macro="" textlink="">
        <xdr:nvSpPr>
          <xdr:cNvPr id="14805" name="Rectangle 23">
            <a:extLst>
              <a:ext uri="{FF2B5EF4-FFF2-40B4-BE49-F238E27FC236}">
                <a16:creationId xmlns:a16="http://schemas.microsoft.com/office/drawing/2014/main" id="{58AC4FEA-1552-21B7-A87B-3FF3175B4A85}"/>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06" name="Rectangle 24">
            <a:extLst>
              <a:ext uri="{FF2B5EF4-FFF2-40B4-BE49-F238E27FC236}">
                <a16:creationId xmlns:a16="http://schemas.microsoft.com/office/drawing/2014/main" id="{A2DE681C-8BA4-FBE2-0895-DB8D16AB49A9}"/>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07" name="Rectangle 25">
            <a:extLst>
              <a:ext uri="{FF2B5EF4-FFF2-40B4-BE49-F238E27FC236}">
                <a16:creationId xmlns:a16="http://schemas.microsoft.com/office/drawing/2014/main" id="{954130E6-DFC2-4746-0A47-E8F56DB9EA7A}"/>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08" name="Rectangle 26">
            <a:extLst>
              <a:ext uri="{FF2B5EF4-FFF2-40B4-BE49-F238E27FC236}">
                <a16:creationId xmlns:a16="http://schemas.microsoft.com/office/drawing/2014/main" id="{D1C6F6A0-07C9-5B34-55BD-3460903A249F}"/>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09" name="Rectangle 27">
            <a:extLst>
              <a:ext uri="{FF2B5EF4-FFF2-40B4-BE49-F238E27FC236}">
                <a16:creationId xmlns:a16="http://schemas.microsoft.com/office/drawing/2014/main" id="{893CB8CC-6E6F-07AF-8AB4-8ABA9ACF1AA2}"/>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4810" name="グループ化 3">
          <a:extLst>
            <a:ext uri="{FF2B5EF4-FFF2-40B4-BE49-F238E27FC236}">
              <a16:creationId xmlns:a16="http://schemas.microsoft.com/office/drawing/2014/main" id="{4B229850-F7C7-4B38-A3E9-63DF49FFF5DF}"/>
            </a:ext>
          </a:extLst>
        </xdr:cNvPr>
        <xdr:cNvGrpSpPr>
          <a:grpSpLocks/>
        </xdr:cNvGrpSpPr>
      </xdr:nvGrpSpPr>
      <xdr:grpSpPr bwMode="auto">
        <a:xfrm>
          <a:off x="6152029" y="82564941"/>
          <a:ext cx="862853" cy="403412"/>
          <a:chOff x="6029325" y="1019175"/>
          <a:chExt cx="857250" cy="409575"/>
        </a:xfrm>
      </xdr:grpSpPr>
      <xdr:sp macro="" textlink="">
        <xdr:nvSpPr>
          <xdr:cNvPr id="14811" name="Rectangle 28">
            <a:extLst>
              <a:ext uri="{FF2B5EF4-FFF2-40B4-BE49-F238E27FC236}">
                <a16:creationId xmlns:a16="http://schemas.microsoft.com/office/drawing/2014/main" id="{74453AF2-97CB-45CB-3504-EC74227D1BB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12" name="Rectangle 29">
            <a:extLst>
              <a:ext uri="{FF2B5EF4-FFF2-40B4-BE49-F238E27FC236}">
                <a16:creationId xmlns:a16="http://schemas.microsoft.com/office/drawing/2014/main" id="{2B4C0F36-2FFD-21F0-6FC6-64B162280CE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13" name="Rectangle 29">
            <a:extLst>
              <a:ext uri="{FF2B5EF4-FFF2-40B4-BE49-F238E27FC236}">
                <a16:creationId xmlns:a16="http://schemas.microsoft.com/office/drawing/2014/main" id="{EA91437E-4D48-76BF-9121-C44716D8A65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8</xdr:col>
      <xdr:colOff>0</xdr:colOff>
      <xdr:row>366</xdr:row>
      <xdr:rowOff>0</xdr:rowOff>
    </xdr:to>
    <xdr:grpSp>
      <xdr:nvGrpSpPr>
        <xdr:cNvPr id="14814" name="グループ化 4">
          <a:extLst>
            <a:ext uri="{FF2B5EF4-FFF2-40B4-BE49-F238E27FC236}">
              <a16:creationId xmlns:a16="http://schemas.microsoft.com/office/drawing/2014/main" id="{E975AB1F-8649-4F8F-8A96-2382484A973E}"/>
            </a:ext>
          </a:extLst>
        </xdr:cNvPr>
        <xdr:cNvGrpSpPr>
          <a:grpSpLocks/>
        </xdr:cNvGrpSpPr>
      </xdr:nvGrpSpPr>
      <xdr:grpSpPr bwMode="auto">
        <a:xfrm>
          <a:off x="4101353" y="82564941"/>
          <a:ext cx="1367118" cy="403412"/>
          <a:chOff x="3981450" y="1019175"/>
          <a:chExt cx="1428750" cy="409575"/>
        </a:xfrm>
      </xdr:grpSpPr>
      <xdr:sp macro="" textlink="">
        <xdr:nvSpPr>
          <xdr:cNvPr id="14815" name="Rectangle 23">
            <a:extLst>
              <a:ext uri="{FF2B5EF4-FFF2-40B4-BE49-F238E27FC236}">
                <a16:creationId xmlns:a16="http://schemas.microsoft.com/office/drawing/2014/main" id="{F587C846-CA62-2D57-FE8E-559A29C1EFD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16" name="Rectangle 24">
            <a:extLst>
              <a:ext uri="{FF2B5EF4-FFF2-40B4-BE49-F238E27FC236}">
                <a16:creationId xmlns:a16="http://schemas.microsoft.com/office/drawing/2014/main" id="{5CDBE0F1-6A13-D94E-638C-8B2F5790FFB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17" name="Rectangle 25">
            <a:extLst>
              <a:ext uri="{FF2B5EF4-FFF2-40B4-BE49-F238E27FC236}">
                <a16:creationId xmlns:a16="http://schemas.microsoft.com/office/drawing/2014/main" id="{030A7DD2-3635-1FA2-8371-EDA59246E18F}"/>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18" name="Rectangle 26">
            <a:extLst>
              <a:ext uri="{FF2B5EF4-FFF2-40B4-BE49-F238E27FC236}">
                <a16:creationId xmlns:a16="http://schemas.microsoft.com/office/drawing/2014/main" id="{FA92B346-01F1-94D5-CC3D-36563620DCD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19" name="Rectangle 27">
            <a:extLst>
              <a:ext uri="{FF2B5EF4-FFF2-40B4-BE49-F238E27FC236}">
                <a16:creationId xmlns:a16="http://schemas.microsoft.com/office/drawing/2014/main" id="{5E534089-889C-9851-D293-AE1EB223984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4820" name="グループ化 3">
          <a:extLst>
            <a:ext uri="{FF2B5EF4-FFF2-40B4-BE49-F238E27FC236}">
              <a16:creationId xmlns:a16="http://schemas.microsoft.com/office/drawing/2014/main" id="{0D655433-9928-4702-8C7B-C23EFD34C70C}"/>
            </a:ext>
          </a:extLst>
        </xdr:cNvPr>
        <xdr:cNvGrpSpPr>
          <a:grpSpLocks/>
        </xdr:cNvGrpSpPr>
      </xdr:nvGrpSpPr>
      <xdr:grpSpPr bwMode="auto">
        <a:xfrm>
          <a:off x="6152029" y="82564941"/>
          <a:ext cx="862853" cy="403412"/>
          <a:chOff x="6029325" y="1019175"/>
          <a:chExt cx="857250" cy="409575"/>
        </a:xfrm>
      </xdr:grpSpPr>
      <xdr:sp macro="" textlink="">
        <xdr:nvSpPr>
          <xdr:cNvPr id="14821" name="Rectangle 28">
            <a:extLst>
              <a:ext uri="{FF2B5EF4-FFF2-40B4-BE49-F238E27FC236}">
                <a16:creationId xmlns:a16="http://schemas.microsoft.com/office/drawing/2014/main" id="{2291557A-844B-1EB4-C3A3-0A41D3615E4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22" name="Rectangle 29">
            <a:extLst>
              <a:ext uri="{FF2B5EF4-FFF2-40B4-BE49-F238E27FC236}">
                <a16:creationId xmlns:a16="http://schemas.microsoft.com/office/drawing/2014/main" id="{54F6ACB0-5941-2F99-6F5D-E4521577664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23" name="Rectangle 29">
            <a:extLst>
              <a:ext uri="{FF2B5EF4-FFF2-40B4-BE49-F238E27FC236}">
                <a16:creationId xmlns:a16="http://schemas.microsoft.com/office/drawing/2014/main" id="{6F13309E-5E51-4B2A-D481-9622093AEC7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8</xdr:col>
      <xdr:colOff>0</xdr:colOff>
      <xdr:row>366</xdr:row>
      <xdr:rowOff>0</xdr:rowOff>
    </xdr:to>
    <xdr:grpSp>
      <xdr:nvGrpSpPr>
        <xdr:cNvPr id="14824" name="グループ化 4">
          <a:extLst>
            <a:ext uri="{FF2B5EF4-FFF2-40B4-BE49-F238E27FC236}">
              <a16:creationId xmlns:a16="http://schemas.microsoft.com/office/drawing/2014/main" id="{5A07D339-D87C-4704-B44B-CD0C85169864}"/>
            </a:ext>
          </a:extLst>
        </xdr:cNvPr>
        <xdr:cNvGrpSpPr>
          <a:grpSpLocks/>
        </xdr:cNvGrpSpPr>
      </xdr:nvGrpSpPr>
      <xdr:grpSpPr bwMode="auto">
        <a:xfrm>
          <a:off x="4101353" y="82564941"/>
          <a:ext cx="1367118" cy="403412"/>
          <a:chOff x="3981450" y="1019175"/>
          <a:chExt cx="1428750" cy="409575"/>
        </a:xfrm>
      </xdr:grpSpPr>
      <xdr:sp macro="" textlink="">
        <xdr:nvSpPr>
          <xdr:cNvPr id="14825" name="Rectangle 23">
            <a:extLst>
              <a:ext uri="{FF2B5EF4-FFF2-40B4-BE49-F238E27FC236}">
                <a16:creationId xmlns:a16="http://schemas.microsoft.com/office/drawing/2014/main" id="{85E877F3-161E-E871-D42B-611B27BA122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26" name="Rectangle 24">
            <a:extLst>
              <a:ext uri="{FF2B5EF4-FFF2-40B4-BE49-F238E27FC236}">
                <a16:creationId xmlns:a16="http://schemas.microsoft.com/office/drawing/2014/main" id="{EFE33868-7DBE-F875-70D9-FC7AE73AD5A1}"/>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27" name="Rectangle 25">
            <a:extLst>
              <a:ext uri="{FF2B5EF4-FFF2-40B4-BE49-F238E27FC236}">
                <a16:creationId xmlns:a16="http://schemas.microsoft.com/office/drawing/2014/main" id="{08CB5F5D-8782-C402-30E6-0D1C9CE5F5C3}"/>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28" name="Rectangle 26">
            <a:extLst>
              <a:ext uri="{FF2B5EF4-FFF2-40B4-BE49-F238E27FC236}">
                <a16:creationId xmlns:a16="http://schemas.microsoft.com/office/drawing/2014/main" id="{6D19FC98-B0AE-0990-7923-256020C8817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29" name="Rectangle 27">
            <a:extLst>
              <a:ext uri="{FF2B5EF4-FFF2-40B4-BE49-F238E27FC236}">
                <a16:creationId xmlns:a16="http://schemas.microsoft.com/office/drawing/2014/main" id="{096D7115-B9AA-6C12-42C0-66CA0B1EA0B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4830" name="グループ化 3">
          <a:extLst>
            <a:ext uri="{FF2B5EF4-FFF2-40B4-BE49-F238E27FC236}">
              <a16:creationId xmlns:a16="http://schemas.microsoft.com/office/drawing/2014/main" id="{6F22C21F-8307-42C4-A0D7-B0E5B9C4307C}"/>
            </a:ext>
          </a:extLst>
        </xdr:cNvPr>
        <xdr:cNvGrpSpPr>
          <a:grpSpLocks/>
        </xdr:cNvGrpSpPr>
      </xdr:nvGrpSpPr>
      <xdr:grpSpPr bwMode="auto">
        <a:xfrm>
          <a:off x="6152029" y="82564941"/>
          <a:ext cx="862853" cy="403412"/>
          <a:chOff x="6029325" y="1019175"/>
          <a:chExt cx="857250" cy="409575"/>
        </a:xfrm>
      </xdr:grpSpPr>
      <xdr:sp macro="" textlink="">
        <xdr:nvSpPr>
          <xdr:cNvPr id="14831" name="Rectangle 28">
            <a:extLst>
              <a:ext uri="{FF2B5EF4-FFF2-40B4-BE49-F238E27FC236}">
                <a16:creationId xmlns:a16="http://schemas.microsoft.com/office/drawing/2014/main" id="{576C90D4-092A-8E59-772F-8BF8CC4B6F02}"/>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32" name="Rectangle 29">
            <a:extLst>
              <a:ext uri="{FF2B5EF4-FFF2-40B4-BE49-F238E27FC236}">
                <a16:creationId xmlns:a16="http://schemas.microsoft.com/office/drawing/2014/main" id="{1246791C-BE73-D592-CAC8-659A66420D9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33" name="Rectangle 29">
            <a:extLst>
              <a:ext uri="{FF2B5EF4-FFF2-40B4-BE49-F238E27FC236}">
                <a16:creationId xmlns:a16="http://schemas.microsoft.com/office/drawing/2014/main" id="{09E22110-6419-309C-4148-D251E3F7EDA8}"/>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8</xdr:col>
      <xdr:colOff>0</xdr:colOff>
      <xdr:row>366</xdr:row>
      <xdr:rowOff>0</xdr:rowOff>
    </xdr:to>
    <xdr:grpSp>
      <xdr:nvGrpSpPr>
        <xdr:cNvPr id="14834" name="グループ化 4">
          <a:extLst>
            <a:ext uri="{FF2B5EF4-FFF2-40B4-BE49-F238E27FC236}">
              <a16:creationId xmlns:a16="http://schemas.microsoft.com/office/drawing/2014/main" id="{42FE0D0F-073F-4682-8142-E663477C685F}"/>
            </a:ext>
          </a:extLst>
        </xdr:cNvPr>
        <xdr:cNvGrpSpPr>
          <a:grpSpLocks/>
        </xdr:cNvGrpSpPr>
      </xdr:nvGrpSpPr>
      <xdr:grpSpPr bwMode="auto">
        <a:xfrm>
          <a:off x="4101353" y="82564941"/>
          <a:ext cx="1367118" cy="403412"/>
          <a:chOff x="3981450" y="1019175"/>
          <a:chExt cx="1428750" cy="409575"/>
        </a:xfrm>
      </xdr:grpSpPr>
      <xdr:sp macro="" textlink="">
        <xdr:nvSpPr>
          <xdr:cNvPr id="14835" name="Rectangle 23">
            <a:extLst>
              <a:ext uri="{FF2B5EF4-FFF2-40B4-BE49-F238E27FC236}">
                <a16:creationId xmlns:a16="http://schemas.microsoft.com/office/drawing/2014/main" id="{52601D95-47CD-B187-7AB6-74A64C3B87E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36" name="Rectangle 24">
            <a:extLst>
              <a:ext uri="{FF2B5EF4-FFF2-40B4-BE49-F238E27FC236}">
                <a16:creationId xmlns:a16="http://schemas.microsoft.com/office/drawing/2014/main" id="{14C679AE-A319-C58C-A2DD-23BF5614948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37" name="Rectangle 25">
            <a:extLst>
              <a:ext uri="{FF2B5EF4-FFF2-40B4-BE49-F238E27FC236}">
                <a16:creationId xmlns:a16="http://schemas.microsoft.com/office/drawing/2014/main" id="{620E9352-4F06-0573-5D43-8771AEEFA695}"/>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38" name="Rectangle 26">
            <a:extLst>
              <a:ext uri="{FF2B5EF4-FFF2-40B4-BE49-F238E27FC236}">
                <a16:creationId xmlns:a16="http://schemas.microsoft.com/office/drawing/2014/main" id="{DE5D06BC-8334-70FC-8F08-F56FB7ADE98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39" name="Rectangle 27">
            <a:extLst>
              <a:ext uri="{FF2B5EF4-FFF2-40B4-BE49-F238E27FC236}">
                <a16:creationId xmlns:a16="http://schemas.microsoft.com/office/drawing/2014/main" id="{D9A65EE0-4C89-A1DE-E152-1236D3F0DBD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4840" name="グループ化 3">
          <a:extLst>
            <a:ext uri="{FF2B5EF4-FFF2-40B4-BE49-F238E27FC236}">
              <a16:creationId xmlns:a16="http://schemas.microsoft.com/office/drawing/2014/main" id="{92CF0C49-725B-45A5-9364-4EDBC163E578}"/>
            </a:ext>
          </a:extLst>
        </xdr:cNvPr>
        <xdr:cNvGrpSpPr>
          <a:grpSpLocks/>
        </xdr:cNvGrpSpPr>
      </xdr:nvGrpSpPr>
      <xdr:grpSpPr bwMode="auto">
        <a:xfrm>
          <a:off x="6152029" y="82564941"/>
          <a:ext cx="862853" cy="403412"/>
          <a:chOff x="6029325" y="1019175"/>
          <a:chExt cx="857250" cy="409575"/>
        </a:xfrm>
      </xdr:grpSpPr>
      <xdr:sp macro="" textlink="">
        <xdr:nvSpPr>
          <xdr:cNvPr id="14841" name="Rectangle 28">
            <a:extLst>
              <a:ext uri="{FF2B5EF4-FFF2-40B4-BE49-F238E27FC236}">
                <a16:creationId xmlns:a16="http://schemas.microsoft.com/office/drawing/2014/main" id="{B072EBFF-AD58-F0CB-A94D-0D0C26BDB0E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42" name="Rectangle 29">
            <a:extLst>
              <a:ext uri="{FF2B5EF4-FFF2-40B4-BE49-F238E27FC236}">
                <a16:creationId xmlns:a16="http://schemas.microsoft.com/office/drawing/2014/main" id="{768BA6EB-8956-332F-076A-A646F005D1C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43" name="Rectangle 29">
            <a:extLst>
              <a:ext uri="{FF2B5EF4-FFF2-40B4-BE49-F238E27FC236}">
                <a16:creationId xmlns:a16="http://schemas.microsoft.com/office/drawing/2014/main" id="{D226D942-F307-4BAB-10EF-B78BB740CD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4844" name="グループ化 4">
          <a:extLst>
            <a:ext uri="{FF2B5EF4-FFF2-40B4-BE49-F238E27FC236}">
              <a16:creationId xmlns:a16="http://schemas.microsoft.com/office/drawing/2014/main" id="{0D573FD7-7141-4AF9-9B32-71B205BD9840}"/>
            </a:ext>
          </a:extLst>
        </xdr:cNvPr>
        <xdr:cNvGrpSpPr>
          <a:grpSpLocks/>
        </xdr:cNvGrpSpPr>
      </xdr:nvGrpSpPr>
      <xdr:grpSpPr bwMode="auto">
        <a:xfrm>
          <a:off x="4101353" y="89355706"/>
          <a:ext cx="1367118" cy="403412"/>
          <a:chOff x="3981450" y="1019175"/>
          <a:chExt cx="1428750" cy="409575"/>
        </a:xfrm>
      </xdr:grpSpPr>
      <xdr:sp macro="" textlink="">
        <xdr:nvSpPr>
          <xdr:cNvPr id="14845" name="Rectangle 23">
            <a:extLst>
              <a:ext uri="{FF2B5EF4-FFF2-40B4-BE49-F238E27FC236}">
                <a16:creationId xmlns:a16="http://schemas.microsoft.com/office/drawing/2014/main" id="{24B841FE-03AB-C659-1772-BC318C9A621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46" name="Rectangle 24">
            <a:extLst>
              <a:ext uri="{FF2B5EF4-FFF2-40B4-BE49-F238E27FC236}">
                <a16:creationId xmlns:a16="http://schemas.microsoft.com/office/drawing/2014/main" id="{8EF0C225-E09D-57D9-DE81-C398311C8B5E}"/>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47" name="Rectangle 25">
            <a:extLst>
              <a:ext uri="{FF2B5EF4-FFF2-40B4-BE49-F238E27FC236}">
                <a16:creationId xmlns:a16="http://schemas.microsoft.com/office/drawing/2014/main" id="{4341CF70-144B-2683-EFE4-16489B9427D5}"/>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48" name="Rectangle 26">
            <a:extLst>
              <a:ext uri="{FF2B5EF4-FFF2-40B4-BE49-F238E27FC236}">
                <a16:creationId xmlns:a16="http://schemas.microsoft.com/office/drawing/2014/main" id="{D89C7B04-1904-F3C0-65EF-EFB1AAB042F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49" name="Rectangle 27">
            <a:extLst>
              <a:ext uri="{FF2B5EF4-FFF2-40B4-BE49-F238E27FC236}">
                <a16:creationId xmlns:a16="http://schemas.microsoft.com/office/drawing/2014/main" id="{FE805C70-C686-42D0-9618-9EDDB27D36B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4850" name="グループ化 3">
          <a:extLst>
            <a:ext uri="{FF2B5EF4-FFF2-40B4-BE49-F238E27FC236}">
              <a16:creationId xmlns:a16="http://schemas.microsoft.com/office/drawing/2014/main" id="{36261041-599F-4225-BA76-30F2A20E5EA7}"/>
            </a:ext>
          </a:extLst>
        </xdr:cNvPr>
        <xdr:cNvGrpSpPr>
          <a:grpSpLocks/>
        </xdr:cNvGrpSpPr>
      </xdr:nvGrpSpPr>
      <xdr:grpSpPr bwMode="auto">
        <a:xfrm>
          <a:off x="6152029" y="89355706"/>
          <a:ext cx="862853" cy="403412"/>
          <a:chOff x="6029325" y="1019175"/>
          <a:chExt cx="857250" cy="409575"/>
        </a:xfrm>
      </xdr:grpSpPr>
      <xdr:sp macro="" textlink="">
        <xdr:nvSpPr>
          <xdr:cNvPr id="14851" name="Rectangle 28">
            <a:extLst>
              <a:ext uri="{FF2B5EF4-FFF2-40B4-BE49-F238E27FC236}">
                <a16:creationId xmlns:a16="http://schemas.microsoft.com/office/drawing/2014/main" id="{ED004DD4-D8B0-3944-B71E-DB7A0D39E37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52" name="Rectangle 29">
            <a:extLst>
              <a:ext uri="{FF2B5EF4-FFF2-40B4-BE49-F238E27FC236}">
                <a16:creationId xmlns:a16="http://schemas.microsoft.com/office/drawing/2014/main" id="{F5B975CB-834F-DDC8-E379-371E01DBD94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53" name="Rectangle 29">
            <a:extLst>
              <a:ext uri="{FF2B5EF4-FFF2-40B4-BE49-F238E27FC236}">
                <a16:creationId xmlns:a16="http://schemas.microsoft.com/office/drawing/2014/main" id="{DDA3BCE0-4BF3-B0EE-8E34-1F4C567279C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4854" name="グループ化 4">
          <a:extLst>
            <a:ext uri="{FF2B5EF4-FFF2-40B4-BE49-F238E27FC236}">
              <a16:creationId xmlns:a16="http://schemas.microsoft.com/office/drawing/2014/main" id="{22356051-17E2-434F-95BC-5C96E2FAA8A4}"/>
            </a:ext>
          </a:extLst>
        </xdr:cNvPr>
        <xdr:cNvGrpSpPr>
          <a:grpSpLocks/>
        </xdr:cNvGrpSpPr>
      </xdr:nvGrpSpPr>
      <xdr:grpSpPr bwMode="auto">
        <a:xfrm>
          <a:off x="4101353" y="89355706"/>
          <a:ext cx="1367118" cy="403412"/>
          <a:chOff x="3981450" y="1019175"/>
          <a:chExt cx="1428750" cy="409575"/>
        </a:xfrm>
      </xdr:grpSpPr>
      <xdr:sp macro="" textlink="">
        <xdr:nvSpPr>
          <xdr:cNvPr id="14855" name="Rectangle 23">
            <a:extLst>
              <a:ext uri="{FF2B5EF4-FFF2-40B4-BE49-F238E27FC236}">
                <a16:creationId xmlns:a16="http://schemas.microsoft.com/office/drawing/2014/main" id="{3B23F95F-9F2F-6F0C-1F01-FBB6A9B40CF4}"/>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56" name="Rectangle 24">
            <a:extLst>
              <a:ext uri="{FF2B5EF4-FFF2-40B4-BE49-F238E27FC236}">
                <a16:creationId xmlns:a16="http://schemas.microsoft.com/office/drawing/2014/main" id="{B6754DF4-17C4-C366-3739-30DCA72945D2}"/>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57" name="Rectangle 25">
            <a:extLst>
              <a:ext uri="{FF2B5EF4-FFF2-40B4-BE49-F238E27FC236}">
                <a16:creationId xmlns:a16="http://schemas.microsoft.com/office/drawing/2014/main" id="{7B684FB3-D515-5761-1986-917D5CA68953}"/>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58" name="Rectangle 26">
            <a:extLst>
              <a:ext uri="{FF2B5EF4-FFF2-40B4-BE49-F238E27FC236}">
                <a16:creationId xmlns:a16="http://schemas.microsoft.com/office/drawing/2014/main" id="{BAA033C5-56A0-FF4A-9816-2BF7DF7FD93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59" name="Rectangle 27">
            <a:extLst>
              <a:ext uri="{FF2B5EF4-FFF2-40B4-BE49-F238E27FC236}">
                <a16:creationId xmlns:a16="http://schemas.microsoft.com/office/drawing/2014/main" id="{77B33CB4-E042-8883-1D22-C1B3CE734623}"/>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4860" name="グループ化 3">
          <a:extLst>
            <a:ext uri="{FF2B5EF4-FFF2-40B4-BE49-F238E27FC236}">
              <a16:creationId xmlns:a16="http://schemas.microsoft.com/office/drawing/2014/main" id="{A66A3260-1F82-4738-B7DC-A681D586520A}"/>
            </a:ext>
          </a:extLst>
        </xdr:cNvPr>
        <xdr:cNvGrpSpPr>
          <a:grpSpLocks/>
        </xdr:cNvGrpSpPr>
      </xdr:nvGrpSpPr>
      <xdr:grpSpPr bwMode="auto">
        <a:xfrm>
          <a:off x="6152029" y="89355706"/>
          <a:ext cx="862853" cy="403412"/>
          <a:chOff x="6029325" y="1019175"/>
          <a:chExt cx="857250" cy="409575"/>
        </a:xfrm>
      </xdr:grpSpPr>
      <xdr:sp macro="" textlink="">
        <xdr:nvSpPr>
          <xdr:cNvPr id="14861" name="Rectangle 28">
            <a:extLst>
              <a:ext uri="{FF2B5EF4-FFF2-40B4-BE49-F238E27FC236}">
                <a16:creationId xmlns:a16="http://schemas.microsoft.com/office/drawing/2014/main" id="{C53ECFF7-43B1-A993-ED6F-E22439AF82B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62" name="Rectangle 29">
            <a:extLst>
              <a:ext uri="{FF2B5EF4-FFF2-40B4-BE49-F238E27FC236}">
                <a16:creationId xmlns:a16="http://schemas.microsoft.com/office/drawing/2014/main" id="{3C7FF3E1-6FC3-028F-EB42-D9C738AB016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63" name="Rectangle 29">
            <a:extLst>
              <a:ext uri="{FF2B5EF4-FFF2-40B4-BE49-F238E27FC236}">
                <a16:creationId xmlns:a16="http://schemas.microsoft.com/office/drawing/2014/main" id="{7B633F72-435C-E949-84DC-AEE4A35994A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4864" name="グループ化 4">
          <a:extLst>
            <a:ext uri="{FF2B5EF4-FFF2-40B4-BE49-F238E27FC236}">
              <a16:creationId xmlns:a16="http://schemas.microsoft.com/office/drawing/2014/main" id="{6891F664-9700-4C71-8589-220799C65274}"/>
            </a:ext>
          </a:extLst>
        </xdr:cNvPr>
        <xdr:cNvGrpSpPr>
          <a:grpSpLocks/>
        </xdr:cNvGrpSpPr>
      </xdr:nvGrpSpPr>
      <xdr:grpSpPr bwMode="auto">
        <a:xfrm>
          <a:off x="4101353" y="89355706"/>
          <a:ext cx="1367118" cy="403412"/>
          <a:chOff x="3981450" y="1019175"/>
          <a:chExt cx="1428750" cy="409575"/>
        </a:xfrm>
      </xdr:grpSpPr>
      <xdr:sp macro="" textlink="">
        <xdr:nvSpPr>
          <xdr:cNvPr id="14865" name="Rectangle 23">
            <a:extLst>
              <a:ext uri="{FF2B5EF4-FFF2-40B4-BE49-F238E27FC236}">
                <a16:creationId xmlns:a16="http://schemas.microsoft.com/office/drawing/2014/main" id="{AA9A5A4F-A3C1-7D48-D971-5C092F0BD4DD}"/>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66" name="Rectangle 24">
            <a:extLst>
              <a:ext uri="{FF2B5EF4-FFF2-40B4-BE49-F238E27FC236}">
                <a16:creationId xmlns:a16="http://schemas.microsoft.com/office/drawing/2014/main" id="{14F19510-2E79-7E2F-F15C-15DEFE3425B3}"/>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67" name="Rectangle 25">
            <a:extLst>
              <a:ext uri="{FF2B5EF4-FFF2-40B4-BE49-F238E27FC236}">
                <a16:creationId xmlns:a16="http://schemas.microsoft.com/office/drawing/2014/main" id="{041BCC16-BF92-5342-7605-67C9681AF6FD}"/>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68" name="Rectangle 26">
            <a:extLst>
              <a:ext uri="{FF2B5EF4-FFF2-40B4-BE49-F238E27FC236}">
                <a16:creationId xmlns:a16="http://schemas.microsoft.com/office/drawing/2014/main" id="{BEDB69DA-77EB-518D-0097-0C4757B41029}"/>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69" name="Rectangle 27">
            <a:extLst>
              <a:ext uri="{FF2B5EF4-FFF2-40B4-BE49-F238E27FC236}">
                <a16:creationId xmlns:a16="http://schemas.microsoft.com/office/drawing/2014/main" id="{25C06F20-0C3E-F372-7C7A-F9ADDAE1240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4870" name="グループ化 3">
          <a:extLst>
            <a:ext uri="{FF2B5EF4-FFF2-40B4-BE49-F238E27FC236}">
              <a16:creationId xmlns:a16="http://schemas.microsoft.com/office/drawing/2014/main" id="{BCC1C2B0-0700-487F-8669-F3184E6C6A87}"/>
            </a:ext>
          </a:extLst>
        </xdr:cNvPr>
        <xdr:cNvGrpSpPr>
          <a:grpSpLocks/>
        </xdr:cNvGrpSpPr>
      </xdr:nvGrpSpPr>
      <xdr:grpSpPr bwMode="auto">
        <a:xfrm>
          <a:off x="6152029" y="89355706"/>
          <a:ext cx="862853" cy="403412"/>
          <a:chOff x="6029325" y="1019175"/>
          <a:chExt cx="857250" cy="409575"/>
        </a:xfrm>
      </xdr:grpSpPr>
      <xdr:sp macro="" textlink="">
        <xdr:nvSpPr>
          <xdr:cNvPr id="14871" name="Rectangle 28">
            <a:extLst>
              <a:ext uri="{FF2B5EF4-FFF2-40B4-BE49-F238E27FC236}">
                <a16:creationId xmlns:a16="http://schemas.microsoft.com/office/drawing/2014/main" id="{86CCA133-A827-3340-E63D-C510E227936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72" name="Rectangle 29">
            <a:extLst>
              <a:ext uri="{FF2B5EF4-FFF2-40B4-BE49-F238E27FC236}">
                <a16:creationId xmlns:a16="http://schemas.microsoft.com/office/drawing/2014/main" id="{E3E24B86-713F-9847-53C1-9A9B01093FB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73" name="Rectangle 29">
            <a:extLst>
              <a:ext uri="{FF2B5EF4-FFF2-40B4-BE49-F238E27FC236}">
                <a16:creationId xmlns:a16="http://schemas.microsoft.com/office/drawing/2014/main" id="{8C5FFABA-FBEB-8B7D-A83E-3CBDB412CB2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4874" name="グループ化 4">
          <a:extLst>
            <a:ext uri="{FF2B5EF4-FFF2-40B4-BE49-F238E27FC236}">
              <a16:creationId xmlns:a16="http://schemas.microsoft.com/office/drawing/2014/main" id="{5E817A61-A8ED-433A-AFAE-9649695520B6}"/>
            </a:ext>
          </a:extLst>
        </xdr:cNvPr>
        <xdr:cNvGrpSpPr>
          <a:grpSpLocks/>
        </xdr:cNvGrpSpPr>
      </xdr:nvGrpSpPr>
      <xdr:grpSpPr bwMode="auto">
        <a:xfrm>
          <a:off x="4101353" y="89355706"/>
          <a:ext cx="1367118" cy="403412"/>
          <a:chOff x="3981450" y="1019175"/>
          <a:chExt cx="1428750" cy="409575"/>
        </a:xfrm>
      </xdr:grpSpPr>
      <xdr:sp macro="" textlink="">
        <xdr:nvSpPr>
          <xdr:cNvPr id="14875" name="Rectangle 23">
            <a:extLst>
              <a:ext uri="{FF2B5EF4-FFF2-40B4-BE49-F238E27FC236}">
                <a16:creationId xmlns:a16="http://schemas.microsoft.com/office/drawing/2014/main" id="{DAE85F7B-C8A5-2CB8-C366-5C28A493AB39}"/>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76" name="Rectangle 24">
            <a:extLst>
              <a:ext uri="{FF2B5EF4-FFF2-40B4-BE49-F238E27FC236}">
                <a16:creationId xmlns:a16="http://schemas.microsoft.com/office/drawing/2014/main" id="{6C6EC7D8-2C08-68C6-80DD-884A5DBEE37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77" name="Rectangle 25">
            <a:extLst>
              <a:ext uri="{FF2B5EF4-FFF2-40B4-BE49-F238E27FC236}">
                <a16:creationId xmlns:a16="http://schemas.microsoft.com/office/drawing/2014/main" id="{2AC304A9-C254-8F60-9E75-A91B101C5B9A}"/>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78" name="Rectangle 26">
            <a:extLst>
              <a:ext uri="{FF2B5EF4-FFF2-40B4-BE49-F238E27FC236}">
                <a16:creationId xmlns:a16="http://schemas.microsoft.com/office/drawing/2014/main" id="{6A5E4184-1050-3414-D3A0-EF7EC28531B1}"/>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79" name="Rectangle 27">
            <a:extLst>
              <a:ext uri="{FF2B5EF4-FFF2-40B4-BE49-F238E27FC236}">
                <a16:creationId xmlns:a16="http://schemas.microsoft.com/office/drawing/2014/main" id="{185D72EE-A338-DC90-04F2-D340E4D0B64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4880" name="グループ化 3">
          <a:extLst>
            <a:ext uri="{FF2B5EF4-FFF2-40B4-BE49-F238E27FC236}">
              <a16:creationId xmlns:a16="http://schemas.microsoft.com/office/drawing/2014/main" id="{64BFD4C6-1022-49CB-84BE-68D83429C69C}"/>
            </a:ext>
          </a:extLst>
        </xdr:cNvPr>
        <xdr:cNvGrpSpPr>
          <a:grpSpLocks/>
        </xdr:cNvGrpSpPr>
      </xdr:nvGrpSpPr>
      <xdr:grpSpPr bwMode="auto">
        <a:xfrm>
          <a:off x="6152029" y="89355706"/>
          <a:ext cx="862853" cy="403412"/>
          <a:chOff x="6029325" y="1019175"/>
          <a:chExt cx="857250" cy="409575"/>
        </a:xfrm>
      </xdr:grpSpPr>
      <xdr:sp macro="" textlink="">
        <xdr:nvSpPr>
          <xdr:cNvPr id="14881" name="Rectangle 28">
            <a:extLst>
              <a:ext uri="{FF2B5EF4-FFF2-40B4-BE49-F238E27FC236}">
                <a16:creationId xmlns:a16="http://schemas.microsoft.com/office/drawing/2014/main" id="{4302504A-A9A4-A4FC-EFC7-5BA7864EAF3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82" name="Rectangle 29">
            <a:extLst>
              <a:ext uri="{FF2B5EF4-FFF2-40B4-BE49-F238E27FC236}">
                <a16:creationId xmlns:a16="http://schemas.microsoft.com/office/drawing/2014/main" id="{B6D0305F-BFAE-EF01-8C8A-9951CBDB347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83" name="Rectangle 29">
            <a:extLst>
              <a:ext uri="{FF2B5EF4-FFF2-40B4-BE49-F238E27FC236}">
                <a16:creationId xmlns:a16="http://schemas.microsoft.com/office/drawing/2014/main" id="{96F7422B-E5BB-0D9F-80B0-B983C233EC9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4884" name="グループ化 4">
          <a:extLst>
            <a:ext uri="{FF2B5EF4-FFF2-40B4-BE49-F238E27FC236}">
              <a16:creationId xmlns:a16="http://schemas.microsoft.com/office/drawing/2014/main" id="{D32A089F-80C4-4991-9BE5-48DCF511E253}"/>
            </a:ext>
          </a:extLst>
        </xdr:cNvPr>
        <xdr:cNvGrpSpPr>
          <a:grpSpLocks/>
        </xdr:cNvGrpSpPr>
      </xdr:nvGrpSpPr>
      <xdr:grpSpPr bwMode="auto">
        <a:xfrm>
          <a:off x="4101353" y="89355706"/>
          <a:ext cx="1367118" cy="403412"/>
          <a:chOff x="3981450" y="1019175"/>
          <a:chExt cx="1428750" cy="409575"/>
        </a:xfrm>
      </xdr:grpSpPr>
      <xdr:sp macro="" textlink="">
        <xdr:nvSpPr>
          <xdr:cNvPr id="14885" name="Rectangle 23">
            <a:extLst>
              <a:ext uri="{FF2B5EF4-FFF2-40B4-BE49-F238E27FC236}">
                <a16:creationId xmlns:a16="http://schemas.microsoft.com/office/drawing/2014/main" id="{7F3666BB-65D3-D245-7351-D005E97F2F3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86" name="Rectangle 24">
            <a:extLst>
              <a:ext uri="{FF2B5EF4-FFF2-40B4-BE49-F238E27FC236}">
                <a16:creationId xmlns:a16="http://schemas.microsoft.com/office/drawing/2014/main" id="{932912A5-D8E1-1218-2F97-FD886AFD22F1}"/>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87" name="Rectangle 25">
            <a:extLst>
              <a:ext uri="{FF2B5EF4-FFF2-40B4-BE49-F238E27FC236}">
                <a16:creationId xmlns:a16="http://schemas.microsoft.com/office/drawing/2014/main" id="{549CA67B-9ED6-DF9F-EF3E-0179BB08A109}"/>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88" name="Rectangle 26">
            <a:extLst>
              <a:ext uri="{FF2B5EF4-FFF2-40B4-BE49-F238E27FC236}">
                <a16:creationId xmlns:a16="http://schemas.microsoft.com/office/drawing/2014/main" id="{C16422CA-4AF1-E37F-745B-3B2A5AD6553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89" name="Rectangle 27">
            <a:extLst>
              <a:ext uri="{FF2B5EF4-FFF2-40B4-BE49-F238E27FC236}">
                <a16:creationId xmlns:a16="http://schemas.microsoft.com/office/drawing/2014/main" id="{4A857ED3-8738-B35B-3D3A-A6869CB0B189}"/>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4890" name="グループ化 3">
          <a:extLst>
            <a:ext uri="{FF2B5EF4-FFF2-40B4-BE49-F238E27FC236}">
              <a16:creationId xmlns:a16="http://schemas.microsoft.com/office/drawing/2014/main" id="{CF573835-8988-4E38-A2C9-7CB527CC66E7}"/>
            </a:ext>
          </a:extLst>
        </xdr:cNvPr>
        <xdr:cNvGrpSpPr>
          <a:grpSpLocks/>
        </xdr:cNvGrpSpPr>
      </xdr:nvGrpSpPr>
      <xdr:grpSpPr bwMode="auto">
        <a:xfrm>
          <a:off x="6152029" y="89355706"/>
          <a:ext cx="862853" cy="403412"/>
          <a:chOff x="6029325" y="1019175"/>
          <a:chExt cx="857250" cy="409575"/>
        </a:xfrm>
      </xdr:grpSpPr>
      <xdr:sp macro="" textlink="">
        <xdr:nvSpPr>
          <xdr:cNvPr id="14891" name="Rectangle 28">
            <a:extLst>
              <a:ext uri="{FF2B5EF4-FFF2-40B4-BE49-F238E27FC236}">
                <a16:creationId xmlns:a16="http://schemas.microsoft.com/office/drawing/2014/main" id="{9F939181-F93D-697A-F10F-D09C13B07C62}"/>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92" name="Rectangle 29">
            <a:extLst>
              <a:ext uri="{FF2B5EF4-FFF2-40B4-BE49-F238E27FC236}">
                <a16:creationId xmlns:a16="http://schemas.microsoft.com/office/drawing/2014/main" id="{B5B8ADEC-F4D9-F0EE-B54D-155A2D7FDBE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93" name="Rectangle 29">
            <a:extLst>
              <a:ext uri="{FF2B5EF4-FFF2-40B4-BE49-F238E27FC236}">
                <a16:creationId xmlns:a16="http://schemas.microsoft.com/office/drawing/2014/main" id="{2DD66E8B-A43C-27DC-255F-CE901C5B10BD}"/>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4894" name="グループ化 4">
          <a:extLst>
            <a:ext uri="{FF2B5EF4-FFF2-40B4-BE49-F238E27FC236}">
              <a16:creationId xmlns:a16="http://schemas.microsoft.com/office/drawing/2014/main" id="{42B9FD93-88A3-4DD3-AC61-CFA3877003FB}"/>
            </a:ext>
          </a:extLst>
        </xdr:cNvPr>
        <xdr:cNvGrpSpPr>
          <a:grpSpLocks/>
        </xdr:cNvGrpSpPr>
      </xdr:nvGrpSpPr>
      <xdr:grpSpPr bwMode="auto">
        <a:xfrm>
          <a:off x="4101353" y="89355706"/>
          <a:ext cx="1367118" cy="403412"/>
          <a:chOff x="3981450" y="1019175"/>
          <a:chExt cx="1428750" cy="409575"/>
        </a:xfrm>
      </xdr:grpSpPr>
      <xdr:sp macro="" textlink="">
        <xdr:nvSpPr>
          <xdr:cNvPr id="14895" name="Rectangle 23">
            <a:extLst>
              <a:ext uri="{FF2B5EF4-FFF2-40B4-BE49-F238E27FC236}">
                <a16:creationId xmlns:a16="http://schemas.microsoft.com/office/drawing/2014/main" id="{E41E6EB0-BADB-B3CF-E0AB-A42883292D0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96" name="Rectangle 24">
            <a:extLst>
              <a:ext uri="{FF2B5EF4-FFF2-40B4-BE49-F238E27FC236}">
                <a16:creationId xmlns:a16="http://schemas.microsoft.com/office/drawing/2014/main" id="{B97366D5-132B-56DB-97F7-B303583619A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97" name="Rectangle 25">
            <a:extLst>
              <a:ext uri="{FF2B5EF4-FFF2-40B4-BE49-F238E27FC236}">
                <a16:creationId xmlns:a16="http://schemas.microsoft.com/office/drawing/2014/main" id="{AEB459B2-105E-5835-F21A-7D6763DF436C}"/>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98" name="Rectangle 26">
            <a:extLst>
              <a:ext uri="{FF2B5EF4-FFF2-40B4-BE49-F238E27FC236}">
                <a16:creationId xmlns:a16="http://schemas.microsoft.com/office/drawing/2014/main" id="{4C430E0D-22FB-F86D-4EB5-85AB42F85B86}"/>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899" name="Rectangle 27">
            <a:extLst>
              <a:ext uri="{FF2B5EF4-FFF2-40B4-BE49-F238E27FC236}">
                <a16:creationId xmlns:a16="http://schemas.microsoft.com/office/drawing/2014/main" id="{53BCE59A-8AF4-0FB3-A8D9-9B9F7AC6931D}"/>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4900" name="グループ化 3">
          <a:extLst>
            <a:ext uri="{FF2B5EF4-FFF2-40B4-BE49-F238E27FC236}">
              <a16:creationId xmlns:a16="http://schemas.microsoft.com/office/drawing/2014/main" id="{026BFCC4-1A1A-49D6-B190-E2843C46A92E}"/>
            </a:ext>
          </a:extLst>
        </xdr:cNvPr>
        <xdr:cNvGrpSpPr>
          <a:grpSpLocks/>
        </xdr:cNvGrpSpPr>
      </xdr:nvGrpSpPr>
      <xdr:grpSpPr bwMode="auto">
        <a:xfrm>
          <a:off x="6152029" y="89355706"/>
          <a:ext cx="862853" cy="403412"/>
          <a:chOff x="6029325" y="1019175"/>
          <a:chExt cx="857250" cy="409575"/>
        </a:xfrm>
      </xdr:grpSpPr>
      <xdr:sp macro="" textlink="">
        <xdr:nvSpPr>
          <xdr:cNvPr id="14901" name="Rectangle 28">
            <a:extLst>
              <a:ext uri="{FF2B5EF4-FFF2-40B4-BE49-F238E27FC236}">
                <a16:creationId xmlns:a16="http://schemas.microsoft.com/office/drawing/2014/main" id="{AC18D0F4-DA88-87B0-0431-21BE8C6093C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02" name="Rectangle 29">
            <a:extLst>
              <a:ext uri="{FF2B5EF4-FFF2-40B4-BE49-F238E27FC236}">
                <a16:creationId xmlns:a16="http://schemas.microsoft.com/office/drawing/2014/main" id="{15352F4A-827F-E2DF-E91C-455C36B7377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03" name="Rectangle 29">
            <a:extLst>
              <a:ext uri="{FF2B5EF4-FFF2-40B4-BE49-F238E27FC236}">
                <a16:creationId xmlns:a16="http://schemas.microsoft.com/office/drawing/2014/main" id="{AE512300-456F-7027-CE47-7817976F16B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4904" name="グループ化 4">
          <a:extLst>
            <a:ext uri="{FF2B5EF4-FFF2-40B4-BE49-F238E27FC236}">
              <a16:creationId xmlns:a16="http://schemas.microsoft.com/office/drawing/2014/main" id="{E0670F9E-7920-48D1-B953-DCBB02282C40}"/>
            </a:ext>
          </a:extLst>
        </xdr:cNvPr>
        <xdr:cNvGrpSpPr>
          <a:grpSpLocks/>
        </xdr:cNvGrpSpPr>
      </xdr:nvGrpSpPr>
      <xdr:grpSpPr bwMode="auto">
        <a:xfrm>
          <a:off x="4101353" y="89355706"/>
          <a:ext cx="1367118" cy="403412"/>
          <a:chOff x="3981450" y="1019175"/>
          <a:chExt cx="1428750" cy="409575"/>
        </a:xfrm>
      </xdr:grpSpPr>
      <xdr:sp macro="" textlink="">
        <xdr:nvSpPr>
          <xdr:cNvPr id="14905" name="Rectangle 23">
            <a:extLst>
              <a:ext uri="{FF2B5EF4-FFF2-40B4-BE49-F238E27FC236}">
                <a16:creationId xmlns:a16="http://schemas.microsoft.com/office/drawing/2014/main" id="{82AEC7D8-B8AF-8901-B394-60F8F46717B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06" name="Rectangle 24">
            <a:extLst>
              <a:ext uri="{FF2B5EF4-FFF2-40B4-BE49-F238E27FC236}">
                <a16:creationId xmlns:a16="http://schemas.microsoft.com/office/drawing/2014/main" id="{292B508C-BD3A-4B97-6799-D25BF858BBF9}"/>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07" name="Rectangle 25">
            <a:extLst>
              <a:ext uri="{FF2B5EF4-FFF2-40B4-BE49-F238E27FC236}">
                <a16:creationId xmlns:a16="http://schemas.microsoft.com/office/drawing/2014/main" id="{3EB4485B-0DA1-DE53-17AD-0652DD39301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08" name="Rectangle 26">
            <a:extLst>
              <a:ext uri="{FF2B5EF4-FFF2-40B4-BE49-F238E27FC236}">
                <a16:creationId xmlns:a16="http://schemas.microsoft.com/office/drawing/2014/main" id="{AAE28634-C640-F06D-EE16-F45AC7EB3DA6}"/>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09" name="Rectangle 27">
            <a:extLst>
              <a:ext uri="{FF2B5EF4-FFF2-40B4-BE49-F238E27FC236}">
                <a16:creationId xmlns:a16="http://schemas.microsoft.com/office/drawing/2014/main" id="{1D95B142-0AB6-F771-46BC-ED8328DF35EB}"/>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4910" name="グループ化 3">
          <a:extLst>
            <a:ext uri="{FF2B5EF4-FFF2-40B4-BE49-F238E27FC236}">
              <a16:creationId xmlns:a16="http://schemas.microsoft.com/office/drawing/2014/main" id="{CD4BE60D-29D9-4577-BF06-7B11BC63AF2B}"/>
            </a:ext>
          </a:extLst>
        </xdr:cNvPr>
        <xdr:cNvGrpSpPr>
          <a:grpSpLocks/>
        </xdr:cNvGrpSpPr>
      </xdr:nvGrpSpPr>
      <xdr:grpSpPr bwMode="auto">
        <a:xfrm>
          <a:off x="6152029" y="89355706"/>
          <a:ext cx="862853" cy="403412"/>
          <a:chOff x="6029325" y="1019175"/>
          <a:chExt cx="857250" cy="409575"/>
        </a:xfrm>
      </xdr:grpSpPr>
      <xdr:sp macro="" textlink="">
        <xdr:nvSpPr>
          <xdr:cNvPr id="14911" name="Rectangle 28">
            <a:extLst>
              <a:ext uri="{FF2B5EF4-FFF2-40B4-BE49-F238E27FC236}">
                <a16:creationId xmlns:a16="http://schemas.microsoft.com/office/drawing/2014/main" id="{DEDEF2D1-F5A9-1213-2CF0-8229E094BD8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12" name="Rectangle 29">
            <a:extLst>
              <a:ext uri="{FF2B5EF4-FFF2-40B4-BE49-F238E27FC236}">
                <a16:creationId xmlns:a16="http://schemas.microsoft.com/office/drawing/2014/main" id="{A9A98F8F-0187-DC72-3AE6-E0271B921731}"/>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13" name="Rectangle 29">
            <a:extLst>
              <a:ext uri="{FF2B5EF4-FFF2-40B4-BE49-F238E27FC236}">
                <a16:creationId xmlns:a16="http://schemas.microsoft.com/office/drawing/2014/main" id="{C0E622D2-87D9-7E03-1A27-E29825A02C0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4914" name="グループ化 4">
          <a:extLst>
            <a:ext uri="{FF2B5EF4-FFF2-40B4-BE49-F238E27FC236}">
              <a16:creationId xmlns:a16="http://schemas.microsoft.com/office/drawing/2014/main" id="{477BC08D-AAC2-4313-8105-6EA70DF35A1B}"/>
            </a:ext>
          </a:extLst>
        </xdr:cNvPr>
        <xdr:cNvGrpSpPr>
          <a:grpSpLocks/>
        </xdr:cNvGrpSpPr>
      </xdr:nvGrpSpPr>
      <xdr:grpSpPr bwMode="auto">
        <a:xfrm>
          <a:off x="4101353" y="89355706"/>
          <a:ext cx="1367118" cy="403412"/>
          <a:chOff x="3981450" y="1019175"/>
          <a:chExt cx="1428750" cy="409575"/>
        </a:xfrm>
      </xdr:grpSpPr>
      <xdr:sp macro="" textlink="">
        <xdr:nvSpPr>
          <xdr:cNvPr id="14915" name="Rectangle 23">
            <a:extLst>
              <a:ext uri="{FF2B5EF4-FFF2-40B4-BE49-F238E27FC236}">
                <a16:creationId xmlns:a16="http://schemas.microsoft.com/office/drawing/2014/main" id="{F10BD4AC-1E33-54F1-E86C-0B219F1C2738}"/>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16" name="Rectangle 24">
            <a:extLst>
              <a:ext uri="{FF2B5EF4-FFF2-40B4-BE49-F238E27FC236}">
                <a16:creationId xmlns:a16="http://schemas.microsoft.com/office/drawing/2014/main" id="{B21A39F2-C727-63EC-3BFD-FEF7FEA967B2}"/>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17" name="Rectangle 25">
            <a:extLst>
              <a:ext uri="{FF2B5EF4-FFF2-40B4-BE49-F238E27FC236}">
                <a16:creationId xmlns:a16="http://schemas.microsoft.com/office/drawing/2014/main" id="{CD5E65D8-EA4C-1011-D3DA-160BA5D9EDA3}"/>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18" name="Rectangle 26">
            <a:extLst>
              <a:ext uri="{FF2B5EF4-FFF2-40B4-BE49-F238E27FC236}">
                <a16:creationId xmlns:a16="http://schemas.microsoft.com/office/drawing/2014/main" id="{9BAFFF64-9E92-E602-78DE-ABAE210989B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19" name="Rectangle 27">
            <a:extLst>
              <a:ext uri="{FF2B5EF4-FFF2-40B4-BE49-F238E27FC236}">
                <a16:creationId xmlns:a16="http://schemas.microsoft.com/office/drawing/2014/main" id="{1076D30F-B882-D398-F69B-ED7DD8618986}"/>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4920" name="グループ化 3">
          <a:extLst>
            <a:ext uri="{FF2B5EF4-FFF2-40B4-BE49-F238E27FC236}">
              <a16:creationId xmlns:a16="http://schemas.microsoft.com/office/drawing/2014/main" id="{BDD7663D-B8F4-4E52-AAAF-32D82F767318}"/>
            </a:ext>
          </a:extLst>
        </xdr:cNvPr>
        <xdr:cNvGrpSpPr>
          <a:grpSpLocks/>
        </xdr:cNvGrpSpPr>
      </xdr:nvGrpSpPr>
      <xdr:grpSpPr bwMode="auto">
        <a:xfrm>
          <a:off x="6152029" y="89355706"/>
          <a:ext cx="862853" cy="403412"/>
          <a:chOff x="6029325" y="1019175"/>
          <a:chExt cx="857250" cy="409575"/>
        </a:xfrm>
      </xdr:grpSpPr>
      <xdr:sp macro="" textlink="">
        <xdr:nvSpPr>
          <xdr:cNvPr id="14921" name="Rectangle 28">
            <a:extLst>
              <a:ext uri="{FF2B5EF4-FFF2-40B4-BE49-F238E27FC236}">
                <a16:creationId xmlns:a16="http://schemas.microsoft.com/office/drawing/2014/main" id="{8909B616-6721-E0A9-B1ED-8A19731B91E2}"/>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22" name="Rectangle 29">
            <a:extLst>
              <a:ext uri="{FF2B5EF4-FFF2-40B4-BE49-F238E27FC236}">
                <a16:creationId xmlns:a16="http://schemas.microsoft.com/office/drawing/2014/main" id="{1B4DAF54-1067-E983-1DFC-E0FE44BDF70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23" name="Rectangle 29">
            <a:extLst>
              <a:ext uri="{FF2B5EF4-FFF2-40B4-BE49-F238E27FC236}">
                <a16:creationId xmlns:a16="http://schemas.microsoft.com/office/drawing/2014/main" id="{237E47D9-9647-B3A3-3CE3-253B91A5827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4924" name="グループ化 4">
          <a:extLst>
            <a:ext uri="{FF2B5EF4-FFF2-40B4-BE49-F238E27FC236}">
              <a16:creationId xmlns:a16="http://schemas.microsoft.com/office/drawing/2014/main" id="{1BD7F2D2-CBAE-46BD-BFD7-162EBDCE5FB9}"/>
            </a:ext>
          </a:extLst>
        </xdr:cNvPr>
        <xdr:cNvGrpSpPr>
          <a:grpSpLocks/>
        </xdr:cNvGrpSpPr>
      </xdr:nvGrpSpPr>
      <xdr:grpSpPr bwMode="auto">
        <a:xfrm>
          <a:off x="4101353" y="89355706"/>
          <a:ext cx="1367118" cy="403412"/>
          <a:chOff x="3981450" y="1019175"/>
          <a:chExt cx="1428750" cy="409575"/>
        </a:xfrm>
      </xdr:grpSpPr>
      <xdr:sp macro="" textlink="">
        <xdr:nvSpPr>
          <xdr:cNvPr id="14925" name="Rectangle 23">
            <a:extLst>
              <a:ext uri="{FF2B5EF4-FFF2-40B4-BE49-F238E27FC236}">
                <a16:creationId xmlns:a16="http://schemas.microsoft.com/office/drawing/2014/main" id="{62CCBB0E-546A-9342-FF35-ABD81BBDB88E}"/>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26" name="Rectangle 24">
            <a:extLst>
              <a:ext uri="{FF2B5EF4-FFF2-40B4-BE49-F238E27FC236}">
                <a16:creationId xmlns:a16="http://schemas.microsoft.com/office/drawing/2014/main" id="{F328A1E8-6F03-BE47-6350-1914EA5697CE}"/>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27" name="Rectangle 25">
            <a:extLst>
              <a:ext uri="{FF2B5EF4-FFF2-40B4-BE49-F238E27FC236}">
                <a16:creationId xmlns:a16="http://schemas.microsoft.com/office/drawing/2014/main" id="{F027E9B9-0B06-964F-9102-BEDFBEE7D89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28" name="Rectangle 26">
            <a:extLst>
              <a:ext uri="{FF2B5EF4-FFF2-40B4-BE49-F238E27FC236}">
                <a16:creationId xmlns:a16="http://schemas.microsoft.com/office/drawing/2014/main" id="{008F0E45-69C7-C689-969D-0A79064069BA}"/>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29" name="Rectangle 27">
            <a:extLst>
              <a:ext uri="{FF2B5EF4-FFF2-40B4-BE49-F238E27FC236}">
                <a16:creationId xmlns:a16="http://schemas.microsoft.com/office/drawing/2014/main" id="{9F566D33-DC0A-986E-C675-B283EE946069}"/>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4930" name="グループ化 3">
          <a:extLst>
            <a:ext uri="{FF2B5EF4-FFF2-40B4-BE49-F238E27FC236}">
              <a16:creationId xmlns:a16="http://schemas.microsoft.com/office/drawing/2014/main" id="{5CA5724C-B78A-4587-A736-111A850788DA}"/>
            </a:ext>
          </a:extLst>
        </xdr:cNvPr>
        <xdr:cNvGrpSpPr>
          <a:grpSpLocks/>
        </xdr:cNvGrpSpPr>
      </xdr:nvGrpSpPr>
      <xdr:grpSpPr bwMode="auto">
        <a:xfrm>
          <a:off x="6152029" y="89355706"/>
          <a:ext cx="862853" cy="403412"/>
          <a:chOff x="6029325" y="1019175"/>
          <a:chExt cx="857250" cy="409575"/>
        </a:xfrm>
      </xdr:grpSpPr>
      <xdr:sp macro="" textlink="">
        <xdr:nvSpPr>
          <xdr:cNvPr id="14931" name="Rectangle 28">
            <a:extLst>
              <a:ext uri="{FF2B5EF4-FFF2-40B4-BE49-F238E27FC236}">
                <a16:creationId xmlns:a16="http://schemas.microsoft.com/office/drawing/2014/main" id="{38D1CE91-C42A-ED0B-89F9-597D3AE4EA0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32" name="Rectangle 29">
            <a:extLst>
              <a:ext uri="{FF2B5EF4-FFF2-40B4-BE49-F238E27FC236}">
                <a16:creationId xmlns:a16="http://schemas.microsoft.com/office/drawing/2014/main" id="{9F0656CC-FCE2-C413-0500-5E9DFABF64C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33" name="Rectangle 29">
            <a:extLst>
              <a:ext uri="{FF2B5EF4-FFF2-40B4-BE49-F238E27FC236}">
                <a16:creationId xmlns:a16="http://schemas.microsoft.com/office/drawing/2014/main" id="{2A3BF1D7-A45F-9E5F-652F-6DA7815408F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4934" name="グループ化 4">
          <a:extLst>
            <a:ext uri="{FF2B5EF4-FFF2-40B4-BE49-F238E27FC236}">
              <a16:creationId xmlns:a16="http://schemas.microsoft.com/office/drawing/2014/main" id="{3D969578-0DE9-4FF6-9003-C5325C5DF71B}"/>
            </a:ext>
          </a:extLst>
        </xdr:cNvPr>
        <xdr:cNvGrpSpPr>
          <a:grpSpLocks/>
        </xdr:cNvGrpSpPr>
      </xdr:nvGrpSpPr>
      <xdr:grpSpPr bwMode="auto">
        <a:xfrm>
          <a:off x="4101353" y="89355706"/>
          <a:ext cx="1367118" cy="403412"/>
          <a:chOff x="3981450" y="1019175"/>
          <a:chExt cx="1428750" cy="409575"/>
        </a:xfrm>
      </xdr:grpSpPr>
      <xdr:sp macro="" textlink="">
        <xdr:nvSpPr>
          <xdr:cNvPr id="14935" name="Rectangle 23">
            <a:extLst>
              <a:ext uri="{FF2B5EF4-FFF2-40B4-BE49-F238E27FC236}">
                <a16:creationId xmlns:a16="http://schemas.microsoft.com/office/drawing/2014/main" id="{D435AAF9-D6CA-C74D-8861-24051F4929B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36" name="Rectangle 24">
            <a:extLst>
              <a:ext uri="{FF2B5EF4-FFF2-40B4-BE49-F238E27FC236}">
                <a16:creationId xmlns:a16="http://schemas.microsoft.com/office/drawing/2014/main" id="{1806B2FB-0D2B-B057-AC51-612267763FA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37" name="Rectangle 25">
            <a:extLst>
              <a:ext uri="{FF2B5EF4-FFF2-40B4-BE49-F238E27FC236}">
                <a16:creationId xmlns:a16="http://schemas.microsoft.com/office/drawing/2014/main" id="{86015219-34AB-C944-750D-FD5C53E5FE7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38" name="Rectangle 26">
            <a:extLst>
              <a:ext uri="{FF2B5EF4-FFF2-40B4-BE49-F238E27FC236}">
                <a16:creationId xmlns:a16="http://schemas.microsoft.com/office/drawing/2014/main" id="{A010D9B0-8BC9-FCCB-C51E-60C8496D5EDB}"/>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39" name="Rectangle 27">
            <a:extLst>
              <a:ext uri="{FF2B5EF4-FFF2-40B4-BE49-F238E27FC236}">
                <a16:creationId xmlns:a16="http://schemas.microsoft.com/office/drawing/2014/main" id="{D2E00D7A-0A47-7DAB-27F0-363CF336FF91}"/>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4940" name="グループ化 3">
          <a:extLst>
            <a:ext uri="{FF2B5EF4-FFF2-40B4-BE49-F238E27FC236}">
              <a16:creationId xmlns:a16="http://schemas.microsoft.com/office/drawing/2014/main" id="{722D66BD-1F05-4876-AA54-6ECAE6739870}"/>
            </a:ext>
          </a:extLst>
        </xdr:cNvPr>
        <xdr:cNvGrpSpPr>
          <a:grpSpLocks/>
        </xdr:cNvGrpSpPr>
      </xdr:nvGrpSpPr>
      <xdr:grpSpPr bwMode="auto">
        <a:xfrm>
          <a:off x="6152029" y="89355706"/>
          <a:ext cx="862853" cy="403412"/>
          <a:chOff x="6029325" y="1019175"/>
          <a:chExt cx="857250" cy="409575"/>
        </a:xfrm>
      </xdr:grpSpPr>
      <xdr:sp macro="" textlink="">
        <xdr:nvSpPr>
          <xdr:cNvPr id="14941" name="Rectangle 28">
            <a:extLst>
              <a:ext uri="{FF2B5EF4-FFF2-40B4-BE49-F238E27FC236}">
                <a16:creationId xmlns:a16="http://schemas.microsoft.com/office/drawing/2014/main" id="{09C381DE-1DFD-8C0F-BB21-ED0F4BD39AC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42" name="Rectangle 29">
            <a:extLst>
              <a:ext uri="{FF2B5EF4-FFF2-40B4-BE49-F238E27FC236}">
                <a16:creationId xmlns:a16="http://schemas.microsoft.com/office/drawing/2014/main" id="{2803860D-6FDB-6C66-B35A-0851625545A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43" name="Rectangle 29">
            <a:extLst>
              <a:ext uri="{FF2B5EF4-FFF2-40B4-BE49-F238E27FC236}">
                <a16:creationId xmlns:a16="http://schemas.microsoft.com/office/drawing/2014/main" id="{532C7B27-544B-A677-EA61-E7B55BE5E76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4944" name="グループ化 4">
          <a:extLst>
            <a:ext uri="{FF2B5EF4-FFF2-40B4-BE49-F238E27FC236}">
              <a16:creationId xmlns:a16="http://schemas.microsoft.com/office/drawing/2014/main" id="{C0CC5608-1810-45A8-9FCA-83FA6A506507}"/>
            </a:ext>
          </a:extLst>
        </xdr:cNvPr>
        <xdr:cNvGrpSpPr>
          <a:grpSpLocks/>
        </xdr:cNvGrpSpPr>
      </xdr:nvGrpSpPr>
      <xdr:grpSpPr bwMode="auto">
        <a:xfrm>
          <a:off x="4101353" y="89355706"/>
          <a:ext cx="1367118" cy="403412"/>
          <a:chOff x="3981450" y="1019175"/>
          <a:chExt cx="1428750" cy="409575"/>
        </a:xfrm>
      </xdr:grpSpPr>
      <xdr:sp macro="" textlink="">
        <xdr:nvSpPr>
          <xdr:cNvPr id="14945" name="Rectangle 23">
            <a:extLst>
              <a:ext uri="{FF2B5EF4-FFF2-40B4-BE49-F238E27FC236}">
                <a16:creationId xmlns:a16="http://schemas.microsoft.com/office/drawing/2014/main" id="{B5B1DF96-BD52-061F-8D2F-EAE3D6FC5695}"/>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46" name="Rectangle 24">
            <a:extLst>
              <a:ext uri="{FF2B5EF4-FFF2-40B4-BE49-F238E27FC236}">
                <a16:creationId xmlns:a16="http://schemas.microsoft.com/office/drawing/2014/main" id="{C97CD509-C5DB-18F6-EDF4-32A4F82376C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47" name="Rectangle 25">
            <a:extLst>
              <a:ext uri="{FF2B5EF4-FFF2-40B4-BE49-F238E27FC236}">
                <a16:creationId xmlns:a16="http://schemas.microsoft.com/office/drawing/2014/main" id="{BF830434-F30F-2D3F-E713-F8D2E060B75C}"/>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48" name="Rectangle 26">
            <a:extLst>
              <a:ext uri="{FF2B5EF4-FFF2-40B4-BE49-F238E27FC236}">
                <a16:creationId xmlns:a16="http://schemas.microsoft.com/office/drawing/2014/main" id="{29E8F3CB-C860-5041-3C1F-1E1D627E757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49" name="Rectangle 27">
            <a:extLst>
              <a:ext uri="{FF2B5EF4-FFF2-40B4-BE49-F238E27FC236}">
                <a16:creationId xmlns:a16="http://schemas.microsoft.com/office/drawing/2014/main" id="{659F7382-02C6-DE22-59AD-4E8C8089F99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4950" name="グループ化 3">
          <a:extLst>
            <a:ext uri="{FF2B5EF4-FFF2-40B4-BE49-F238E27FC236}">
              <a16:creationId xmlns:a16="http://schemas.microsoft.com/office/drawing/2014/main" id="{35B0FF3A-F472-41F9-A581-12D2B2AD22A9}"/>
            </a:ext>
          </a:extLst>
        </xdr:cNvPr>
        <xdr:cNvGrpSpPr>
          <a:grpSpLocks/>
        </xdr:cNvGrpSpPr>
      </xdr:nvGrpSpPr>
      <xdr:grpSpPr bwMode="auto">
        <a:xfrm>
          <a:off x="6152029" y="89355706"/>
          <a:ext cx="862853" cy="403412"/>
          <a:chOff x="6029325" y="1019175"/>
          <a:chExt cx="857250" cy="409575"/>
        </a:xfrm>
      </xdr:grpSpPr>
      <xdr:sp macro="" textlink="">
        <xdr:nvSpPr>
          <xdr:cNvPr id="14951" name="Rectangle 28">
            <a:extLst>
              <a:ext uri="{FF2B5EF4-FFF2-40B4-BE49-F238E27FC236}">
                <a16:creationId xmlns:a16="http://schemas.microsoft.com/office/drawing/2014/main" id="{AE704543-3593-3509-EFA8-A637228E1BC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52" name="Rectangle 29">
            <a:extLst>
              <a:ext uri="{FF2B5EF4-FFF2-40B4-BE49-F238E27FC236}">
                <a16:creationId xmlns:a16="http://schemas.microsoft.com/office/drawing/2014/main" id="{32A5FB90-3F42-4397-7D1D-0B4C4430FC2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53" name="Rectangle 29">
            <a:extLst>
              <a:ext uri="{FF2B5EF4-FFF2-40B4-BE49-F238E27FC236}">
                <a16:creationId xmlns:a16="http://schemas.microsoft.com/office/drawing/2014/main" id="{06AEDCA5-A981-F0AF-515B-8FF912C4DA4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4954" name="グループ化 4">
          <a:extLst>
            <a:ext uri="{FF2B5EF4-FFF2-40B4-BE49-F238E27FC236}">
              <a16:creationId xmlns:a16="http://schemas.microsoft.com/office/drawing/2014/main" id="{9BF12965-C23A-4BAD-9A0F-1C70EC8A9172}"/>
            </a:ext>
          </a:extLst>
        </xdr:cNvPr>
        <xdr:cNvGrpSpPr>
          <a:grpSpLocks/>
        </xdr:cNvGrpSpPr>
      </xdr:nvGrpSpPr>
      <xdr:grpSpPr bwMode="auto">
        <a:xfrm>
          <a:off x="4101353" y="89355706"/>
          <a:ext cx="1367118" cy="403412"/>
          <a:chOff x="3981450" y="1019175"/>
          <a:chExt cx="1428750" cy="409575"/>
        </a:xfrm>
      </xdr:grpSpPr>
      <xdr:sp macro="" textlink="">
        <xdr:nvSpPr>
          <xdr:cNvPr id="14955" name="Rectangle 23">
            <a:extLst>
              <a:ext uri="{FF2B5EF4-FFF2-40B4-BE49-F238E27FC236}">
                <a16:creationId xmlns:a16="http://schemas.microsoft.com/office/drawing/2014/main" id="{370277CC-5E5D-6902-D922-4B5398FBB9B4}"/>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56" name="Rectangle 24">
            <a:extLst>
              <a:ext uri="{FF2B5EF4-FFF2-40B4-BE49-F238E27FC236}">
                <a16:creationId xmlns:a16="http://schemas.microsoft.com/office/drawing/2014/main" id="{1A7DDE87-9AE3-7FD4-03D2-88D46B194EB3}"/>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57" name="Rectangle 25">
            <a:extLst>
              <a:ext uri="{FF2B5EF4-FFF2-40B4-BE49-F238E27FC236}">
                <a16:creationId xmlns:a16="http://schemas.microsoft.com/office/drawing/2014/main" id="{ED8EC23E-598A-F012-7FE2-EA2C93FBB769}"/>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58" name="Rectangle 26">
            <a:extLst>
              <a:ext uri="{FF2B5EF4-FFF2-40B4-BE49-F238E27FC236}">
                <a16:creationId xmlns:a16="http://schemas.microsoft.com/office/drawing/2014/main" id="{D2E31509-D46C-3F89-4727-BFEB0D4D9B9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59" name="Rectangle 27">
            <a:extLst>
              <a:ext uri="{FF2B5EF4-FFF2-40B4-BE49-F238E27FC236}">
                <a16:creationId xmlns:a16="http://schemas.microsoft.com/office/drawing/2014/main" id="{495F3EC4-2020-CFD3-3115-F0F0880B0BAA}"/>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4960" name="グループ化 3">
          <a:extLst>
            <a:ext uri="{FF2B5EF4-FFF2-40B4-BE49-F238E27FC236}">
              <a16:creationId xmlns:a16="http://schemas.microsoft.com/office/drawing/2014/main" id="{81BA52F1-EE00-4E26-A646-8FC3C631E2D2}"/>
            </a:ext>
          </a:extLst>
        </xdr:cNvPr>
        <xdr:cNvGrpSpPr>
          <a:grpSpLocks/>
        </xdr:cNvGrpSpPr>
      </xdr:nvGrpSpPr>
      <xdr:grpSpPr bwMode="auto">
        <a:xfrm>
          <a:off x="6152029" y="89355706"/>
          <a:ext cx="862853" cy="403412"/>
          <a:chOff x="6029325" y="1019175"/>
          <a:chExt cx="857250" cy="409575"/>
        </a:xfrm>
      </xdr:grpSpPr>
      <xdr:sp macro="" textlink="">
        <xdr:nvSpPr>
          <xdr:cNvPr id="14961" name="Rectangle 28">
            <a:extLst>
              <a:ext uri="{FF2B5EF4-FFF2-40B4-BE49-F238E27FC236}">
                <a16:creationId xmlns:a16="http://schemas.microsoft.com/office/drawing/2014/main" id="{B395DE26-F0A4-5D22-C1FB-EB117EB21598}"/>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62" name="Rectangle 29">
            <a:extLst>
              <a:ext uri="{FF2B5EF4-FFF2-40B4-BE49-F238E27FC236}">
                <a16:creationId xmlns:a16="http://schemas.microsoft.com/office/drawing/2014/main" id="{3FA8C55C-1AF0-FC77-8ED4-548578725EF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63" name="Rectangle 29">
            <a:extLst>
              <a:ext uri="{FF2B5EF4-FFF2-40B4-BE49-F238E27FC236}">
                <a16:creationId xmlns:a16="http://schemas.microsoft.com/office/drawing/2014/main" id="{C9A61C88-990B-556F-31B2-E3E6291E9B2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4964" name="グループ化 4">
          <a:extLst>
            <a:ext uri="{FF2B5EF4-FFF2-40B4-BE49-F238E27FC236}">
              <a16:creationId xmlns:a16="http://schemas.microsoft.com/office/drawing/2014/main" id="{38C80811-34AA-4ABD-A9E3-10BD8FA7FF9B}"/>
            </a:ext>
          </a:extLst>
        </xdr:cNvPr>
        <xdr:cNvGrpSpPr>
          <a:grpSpLocks/>
        </xdr:cNvGrpSpPr>
      </xdr:nvGrpSpPr>
      <xdr:grpSpPr bwMode="auto">
        <a:xfrm>
          <a:off x="4101353" y="89355706"/>
          <a:ext cx="1367118" cy="403412"/>
          <a:chOff x="3981450" y="1019175"/>
          <a:chExt cx="1428750" cy="409575"/>
        </a:xfrm>
      </xdr:grpSpPr>
      <xdr:sp macro="" textlink="">
        <xdr:nvSpPr>
          <xdr:cNvPr id="14965" name="Rectangle 23">
            <a:extLst>
              <a:ext uri="{FF2B5EF4-FFF2-40B4-BE49-F238E27FC236}">
                <a16:creationId xmlns:a16="http://schemas.microsoft.com/office/drawing/2014/main" id="{BD2A2E94-DB5C-0DC7-C246-7FEA6907F562}"/>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66" name="Rectangle 24">
            <a:extLst>
              <a:ext uri="{FF2B5EF4-FFF2-40B4-BE49-F238E27FC236}">
                <a16:creationId xmlns:a16="http://schemas.microsoft.com/office/drawing/2014/main" id="{B946DD39-B9F4-D64B-4D07-4A7EA5EA7484}"/>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67" name="Rectangle 25">
            <a:extLst>
              <a:ext uri="{FF2B5EF4-FFF2-40B4-BE49-F238E27FC236}">
                <a16:creationId xmlns:a16="http://schemas.microsoft.com/office/drawing/2014/main" id="{ED38C6B3-2887-FCAF-7F11-D360F748A1F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68" name="Rectangle 26">
            <a:extLst>
              <a:ext uri="{FF2B5EF4-FFF2-40B4-BE49-F238E27FC236}">
                <a16:creationId xmlns:a16="http://schemas.microsoft.com/office/drawing/2014/main" id="{FBBBC196-3018-5638-A573-0AEB451DEF6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69" name="Rectangle 27">
            <a:extLst>
              <a:ext uri="{FF2B5EF4-FFF2-40B4-BE49-F238E27FC236}">
                <a16:creationId xmlns:a16="http://schemas.microsoft.com/office/drawing/2014/main" id="{34045138-E707-1FDC-000E-0B91DBF83D4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4970" name="グループ化 3">
          <a:extLst>
            <a:ext uri="{FF2B5EF4-FFF2-40B4-BE49-F238E27FC236}">
              <a16:creationId xmlns:a16="http://schemas.microsoft.com/office/drawing/2014/main" id="{6572798B-31F5-4361-B354-0B619BE4A693}"/>
            </a:ext>
          </a:extLst>
        </xdr:cNvPr>
        <xdr:cNvGrpSpPr>
          <a:grpSpLocks/>
        </xdr:cNvGrpSpPr>
      </xdr:nvGrpSpPr>
      <xdr:grpSpPr bwMode="auto">
        <a:xfrm>
          <a:off x="6152029" y="89355706"/>
          <a:ext cx="862853" cy="403412"/>
          <a:chOff x="6029325" y="1019175"/>
          <a:chExt cx="857250" cy="409575"/>
        </a:xfrm>
      </xdr:grpSpPr>
      <xdr:sp macro="" textlink="">
        <xdr:nvSpPr>
          <xdr:cNvPr id="14971" name="Rectangle 28">
            <a:extLst>
              <a:ext uri="{FF2B5EF4-FFF2-40B4-BE49-F238E27FC236}">
                <a16:creationId xmlns:a16="http://schemas.microsoft.com/office/drawing/2014/main" id="{5BD33BB9-3DA4-25C0-B813-3C7EA02E2B4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72" name="Rectangle 29">
            <a:extLst>
              <a:ext uri="{FF2B5EF4-FFF2-40B4-BE49-F238E27FC236}">
                <a16:creationId xmlns:a16="http://schemas.microsoft.com/office/drawing/2014/main" id="{14D83E66-7129-B04A-EBFA-D0A72BA81056}"/>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73" name="Rectangle 29">
            <a:extLst>
              <a:ext uri="{FF2B5EF4-FFF2-40B4-BE49-F238E27FC236}">
                <a16:creationId xmlns:a16="http://schemas.microsoft.com/office/drawing/2014/main" id="{51C1171E-06AB-6D9E-6E7D-AAC6572926E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4974" name="グループ化 4">
          <a:extLst>
            <a:ext uri="{FF2B5EF4-FFF2-40B4-BE49-F238E27FC236}">
              <a16:creationId xmlns:a16="http://schemas.microsoft.com/office/drawing/2014/main" id="{E22355F4-B877-41E8-B201-8EEFD74EE1C8}"/>
            </a:ext>
          </a:extLst>
        </xdr:cNvPr>
        <xdr:cNvGrpSpPr>
          <a:grpSpLocks/>
        </xdr:cNvGrpSpPr>
      </xdr:nvGrpSpPr>
      <xdr:grpSpPr bwMode="auto">
        <a:xfrm>
          <a:off x="4101353" y="89355706"/>
          <a:ext cx="1367118" cy="403412"/>
          <a:chOff x="3981450" y="1019175"/>
          <a:chExt cx="1428750" cy="409575"/>
        </a:xfrm>
      </xdr:grpSpPr>
      <xdr:sp macro="" textlink="">
        <xdr:nvSpPr>
          <xdr:cNvPr id="14975" name="Rectangle 23">
            <a:extLst>
              <a:ext uri="{FF2B5EF4-FFF2-40B4-BE49-F238E27FC236}">
                <a16:creationId xmlns:a16="http://schemas.microsoft.com/office/drawing/2014/main" id="{8B806BCA-9EF0-A123-CE4A-0840060C8EBE}"/>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76" name="Rectangle 24">
            <a:extLst>
              <a:ext uri="{FF2B5EF4-FFF2-40B4-BE49-F238E27FC236}">
                <a16:creationId xmlns:a16="http://schemas.microsoft.com/office/drawing/2014/main" id="{919A4DE3-6D1F-4899-55C5-B73344993A6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77" name="Rectangle 25">
            <a:extLst>
              <a:ext uri="{FF2B5EF4-FFF2-40B4-BE49-F238E27FC236}">
                <a16:creationId xmlns:a16="http://schemas.microsoft.com/office/drawing/2014/main" id="{B46D156D-62D6-835D-9544-800F1E348613}"/>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78" name="Rectangle 26">
            <a:extLst>
              <a:ext uri="{FF2B5EF4-FFF2-40B4-BE49-F238E27FC236}">
                <a16:creationId xmlns:a16="http://schemas.microsoft.com/office/drawing/2014/main" id="{9A7BF72B-0BB2-42E0-30E1-2D938F28204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79" name="Rectangle 27">
            <a:extLst>
              <a:ext uri="{FF2B5EF4-FFF2-40B4-BE49-F238E27FC236}">
                <a16:creationId xmlns:a16="http://schemas.microsoft.com/office/drawing/2014/main" id="{3985F01C-802F-5DC2-4C53-BB51E5A39AB1}"/>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4980" name="グループ化 3">
          <a:extLst>
            <a:ext uri="{FF2B5EF4-FFF2-40B4-BE49-F238E27FC236}">
              <a16:creationId xmlns:a16="http://schemas.microsoft.com/office/drawing/2014/main" id="{269689AD-8A07-4B83-90AF-E6F1EF10D609}"/>
            </a:ext>
          </a:extLst>
        </xdr:cNvPr>
        <xdr:cNvGrpSpPr>
          <a:grpSpLocks/>
        </xdr:cNvGrpSpPr>
      </xdr:nvGrpSpPr>
      <xdr:grpSpPr bwMode="auto">
        <a:xfrm>
          <a:off x="6152029" y="89355706"/>
          <a:ext cx="862853" cy="403412"/>
          <a:chOff x="6029325" y="1019175"/>
          <a:chExt cx="857250" cy="409575"/>
        </a:xfrm>
      </xdr:grpSpPr>
      <xdr:sp macro="" textlink="">
        <xdr:nvSpPr>
          <xdr:cNvPr id="14981" name="Rectangle 28">
            <a:extLst>
              <a:ext uri="{FF2B5EF4-FFF2-40B4-BE49-F238E27FC236}">
                <a16:creationId xmlns:a16="http://schemas.microsoft.com/office/drawing/2014/main" id="{275ACF92-5B22-298C-57C0-D4F2BAADD29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82" name="Rectangle 29">
            <a:extLst>
              <a:ext uri="{FF2B5EF4-FFF2-40B4-BE49-F238E27FC236}">
                <a16:creationId xmlns:a16="http://schemas.microsoft.com/office/drawing/2014/main" id="{A479BE55-ED8B-8405-0274-2561AEDB663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83" name="Rectangle 29">
            <a:extLst>
              <a:ext uri="{FF2B5EF4-FFF2-40B4-BE49-F238E27FC236}">
                <a16:creationId xmlns:a16="http://schemas.microsoft.com/office/drawing/2014/main" id="{D41DF445-28BD-C16C-8711-C3AE576155F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4984" name="グループ化 4">
          <a:extLst>
            <a:ext uri="{FF2B5EF4-FFF2-40B4-BE49-F238E27FC236}">
              <a16:creationId xmlns:a16="http://schemas.microsoft.com/office/drawing/2014/main" id="{9285CC8A-37B8-4FC4-926E-6E1D740D6646}"/>
            </a:ext>
          </a:extLst>
        </xdr:cNvPr>
        <xdr:cNvGrpSpPr>
          <a:grpSpLocks/>
        </xdr:cNvGrpSpPr>
      </xdr:nvGrpSpPr>
      <xdr:grpSpPr bwMode="auto">
        <a:xfrm>
          <a:off x="4101353" y="89355706"/>
          <a:ext cx="1367118" cy="403412"/>
          <a:chOff x="3981450" y="1019175"/>
          <a:chExt cx="1428750" cy="409575"/>
        </a:xfrm>
      </xdr:grpSpPr>
      <xdr:sp macro="" textlink="">
        <xdr:nvSpPr>
          <xdr:cNvPr id="14985" name="Rectangle 23">
            <a:extLst>
              <a:ext uri="{FF2B5EF4-FFF2-40B4-BE49-F238E27FC236}">
                <a16:creationId xmlns:a16="http://schemas.microsoft.com/office/drawing/2014/main" id="{C1782693-21A5-7E4D-FEB7-A512E8AF634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86" name="Rectangle 24">
            <a:extLst>
              <a:ext uri="{FF2B5EF4-FFF2-40B4-BE49-F238E27FC236}">
                <a16:creationId xmlns:a16="http://schemas.microsoft.com/office/drawing/2014/main" id="{2529A309-C05B-AE54-FB27-9746B5F40CEB}"/>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87" name="Rectangle 25">
            <a:extLst>
              <a:ext uri="{FF2B5EF4-FFF2-40B4-BE49-F238E27FC236}">
                <a16:creationId xmlns:a16="http://schemas.microsoft.com/office/drawing/2014/main" id="{EA0CB08C-F883-52E5-6851-9AC7223303A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88" name="Rectangle 26">
            <a:extLst>
              <a:ext uri="{FF2B5EF4-FFF2-40B4-BE49-F238E27FC236}">
                <a16:creationId xmlns:a16="http://schemas.microsoft.com/office/drawing/2014/main" id="{772F6408-29CD-28C6-507C-223766602FB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89" name="Rectangle 27">
            <a:extLst>
              <a:ext uri="{FF2B5EF4-FFF2-40B4-BE49-F238E27FC236}">
                <a16:creationId xmlns:a16="http://schemas.microsoft.com/office/drawing/2014/main" id="{040346DD-6ABA-9C28-E321-ECB24D838B92}"/>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4990" name="グループ化 3">
          <a:extLst>
            <a:ext uri="{FF2B5EF4-FFF2-40B4-BE49-F238E27FC236}">
              <a16:creationId xmlns:a16="http://schemas.microsoft.com/office/drawing/2014/main" id="{540E933E-C817-4451-8A39-C2179869A07E}"/>
            </a:ext>
          </a:extLst>
        </xdr:cNvPr>
        <xdr:cNvGrpSpPr>
          <a:grpSpLocks/>
        </xdr:cNvGrpSpPr>
      </xdr:nvGrpSpPr>
      <xdr:grpSpPr bwMode="auto">
        <a:xfrm>
          <a:off x="6152029" y="89355706"/>
          <a:ext cx="862853" cy="403412"/>
          <a:chOff x="6029325" y="1019175"/>
          <a:chExt cx="857250" cy="409575"/>
        </a:xfrm>
      </xdr:grpSpPr>
      <xdr:sp macro="" textlink="">
        <xdr:nvSpPr>
          <xdr:cNvPr id="14991" name="Rectangle 28">
            <a:extLst>
              <a:ext uri="{FF2B5EF4-FFF2-40B4-BE49-F238E27FC236}">
                <a16:creationId xmlns:a16="http://schemas.microsoft.com/office/drawing/2014/main" id="{A023F686-BF02-48E8-646D-6B9A9184A89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92" name="Rectangle 29">
            <a:extLst>
              <a:ext uri="{FF2B5EF4-FFF2-40B4-BE49-F238E27FC236}">
                <a16:creationId xmlns:a16="http://schemas.microsoft.com/office/drawing/2014/main" id="{89131815-EB96-8885-ABC8-A11CFC9DC4E1}"/>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93" name="Rectangle 29">
            <a:extLst>
              <a:ext uri="{FF2B5EF4-FFF2-40B4-BE49-F238E27FC236}">
                <a16:creationId xmlns:a16="http://schemas.microsoft.com/office/drawing/2014/main" id="{0F1E4B43-84DB-9931-CD0C-18561CAEBA0D}"/>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4994" name="グループ化 4">
          <a:extLst>
            <a:ext uri="{FF2B5EF4-FFF2-40B4-BE49-F238E27FC236}">
              <a16:creationId xmlns:a16="http://schemas.microsoft.com/office/drawing/2014/main" id="{3D3DE5C8-7262-413D-844C-4372352446D2}"/>
            </a:ext>
          </a:extLst>
        </xdr:cNvPr>
        <xdr:cNvGrpSpPr>
          <a:grpSpLocks/>
        </xdr:cNvGrpSpPr>
      </xdr:nvGrpSpPr>
      <xdr:grpSpPr bwMode="auto">
        <a:xfrm>
          <a:off x="4101353" y="96146471"/>
          <a:ext cx="1367118" cy="403411"/>
          <a:chOff x="3981450" y="1019175"/>
          <a:chExt cx="1428750" cy="409575"/>
        </a:xfrm>
      </xdr:grpSpPr>
      <xdr:sp macro="" textlink="">
        <xdr:nvSpPr>
          <xdr:cNvPr id="14995" name="Rectangle 23">
            <a:extLst>
              <a:ext uri="{FF2B5EF4-FFF2-40B4-BE49-F238E27FC236}">
                <a16:creationId xmlns:a16="http://schemas.microsoft.com/office/drawing/2014/main" id="{87A5F710-7FF1-6F10-E2A2-36BEAD71573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96" name="Rectangle 24">
            <a:extLst>
              <a:ext uri="{FF2B5EF4-FFF2-40B4-BE49-F238E27FC236}">
                <a16:creationId xmlns:a16="http://schemas.microsoft.com/office/drawing/2014/main" id="{60013248-7779-D694-B148-5EE0A0D69991}"/>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97" name="Rectangle 25">
            <a:extLst>
              <a:ext uri="{FF2B5EF4-FFF2-40B4-BE49-F238E27FC236}">
                <a16:creationId xmlns:a16="http://schemas.microsoft.com/office/drawing/2014/main" id="{34B5B5BC-D5E0-0C46-F240-42563BDC217A}"/>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98" name="Rectangle 26">
            <a:extLst>
              <a:ext uri="{FF2B5EF4-FFF2-40B4-BE49-F238E27FC236}">
                <a16:creationId xmlns:a16="http://schemas.microsoft.com/office/drawing/2014/main" id="{BF57FDBC-216F-37D2-1281-C894A046291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4999" name="Rectangle 27">
            <a:extLst>
              <a:ext uri="{FF2B5EF4-FFF2-40B4-BE49-F238E27FC236}">
                <a16:creationId xmlns:a16="http://schemas.microsoft.com/office/drawing/2014/main" id="{498658A0-BEA7-143F-D559-6CFD559BD589}"/>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5000" name="グループ化 3">
          <a:extLst>
            <a:ext uri="{FF2B5EF4-FFF2-40B4-BE49-F238E27FC236}">
              <a16:creationId xmlns:a16="http://schemas.microsoft.com/office/drawing/2014/main" id="{9AF6297B-22F6-487A-994B-B0B0E68C13D1}"/>
            </a:ext>
          </a:extLst>
        </xdr:cNvPr>
        <xdr:cNvGrpSpPr>
          <a:grpSpLocks/>
        </xdr:cNvGrpSpPr>
      </xdr:nvGrpSpPr>
      <xdr:grpSpPr bwMode="auto">
        <a:xfrm>
          <a:off x="6152029" y="96146471"/>
          <a:ext cx="862853" cy="403411"/>
          <a:chOff x="6029325" y="1019175"/>
          <a:chExt cx="857250" cy="409575"/>
        </a:xfrm>
      </xdr:grpSpPr>
      <xdr:sp macro="" textlink="">
        <xdr:nvSpPr>
          <xdr:cNvPr id="15001" name="Rectangle 28">
            <a:extLst>
              <a:ext uri="{FF2B5EF4-FFF2-40B4-BE49-F238E27FC236}">
                <a16:creationId xmlns:a16="http://schemas.microsoft.com/office/drawing/2014/main" id="{22863790-5E95-70CD-649B-5241580D513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02" name="Rectangle 29">
            <a:extLst>
              <a:ext uri="{FF2B5EF4-FFF2-40B4-BE49-F238E27FC236}">
                <a16:creationId xmlns:a16="http://schemas.microsoft.com/office/drawing/2014/main" id="{0FF2AE6E-F2DB-7950-B1AC-587D519C9D1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03" name="Rectangle 29">
            <a:extLst>
              <a:ext uri="{FF2B5EF4-FFF2-40B4-BE49-F238E27FC236}">
                <a16:creationId xmlns:a16="http://schemas.microsoft.com/office/drawing/2014/main" id="{D92F254A-D75C-51F5-0F89-D6AD94831F1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5004" name="グループ化 4">
          <a:extLst>
            <a:ext uri="{FF2B5EF4-FFF2-40B4-BE49-F238E27FC236}">
              <a16:creationId xmlns:a16="http://schemas.microsoft.com/office/drawing/2014/main" id="{35E06C80-AC78-42A0-88D5-E1389F11F9E4}"/>
            </a:ext>
          </a:extLst>
        </xdr:cNvPr>
        <xdr:cNvGrpSpPr>
          <a:grpSpLocks/>
        </xdr:cNvGrpSpPr>
      </xdr:nvGrpSpPr>
      <xdr:grpSpPr bwMode="auto">
        <a:xfrm>
          <a:off x="4101353" y="96146471"/>
          <a:ext cx="1367118" cy="403411"/>
          <a:chOff x="3981450" y="1019175"/>
          <a:chExt cx="1428750" cy="409575"/>
        </a:xfrm>
      </xdr:grpSpPr>
      <xdr:sp macro="" textlink="">
        <xdr:nvSpPr>
          <xdr:cNvPr id="15005" name="Rectangle 23">
            <a:extLst>
              <a:ext uri="{FF2B5EF4-FFF2-40B4-BE49-F238E27FC236}">
                <a16:creationId xmlns:a16="http://schemas.microsoft.com/office/drawing/2014/main" id="{2F594242-B761-6A2D-3F16-AC5E051F4BD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06" name="Rectangle 24">
            <a:extLst>
              <a:ext uri="{FF2B5EF4-FFF2-40B4-BE49-F238E27FC236}">
                <a16:creationId xmlns:a16="http://schemas.microsoft.com/office/drawing/2014/main" id="{1B50672A-6572-B0E4-EF5B-86FD18E6650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07" name="Rectangle 25">
            <a:extLst>
              <a:ext uri="{FF2B5EF4-FFF2-40B4-BE49-F238E27FC236}">
                <a16:creationId xmlns:a16="http://schemas.microsoft.com/office/drawing/2014/main" id="{DDE0B9A2-2A29-8FB7-E7AF-328513686166}"/>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08" name="Rectangle 26">
            <a:extLst>
              <a:ext uri="{FF2B5EF4-FFF2-40B4-BE49-F238E27FC236}">
                <a16:creationId xmlns:a16="http://schemas.microsoft.com/office/drawing/2014/main" id="{40CA6DF0-2715-5C1D-AC9B-B98A4F34477B}"/>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09" name="Rectangle 27">
            <a:extLst>
              <a:ext uri="{FF2B5EF4-FFF2-40B4-BE49-F238E27FC236}">
                <a16:creationId xmlns:a16="http://schemas.microsoft.com/office/drawing/2014/main" id="{B4CFE522-FEB4-23F0-8CD0-B929153AFAA2}"/>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5010" name="グループ化 3">
          <a:extLst>
            <a:ext uri="{FF2B5EF4-FFF2-40B4-BE49-F238E27FC236}">
              <a16:creationId xmlns:a16="http://schemas.microsoft.com/office/drawing/2014/main" id="{C01522DC-5E2C-4F27-91F2-5FC0D6FC4532}"/>
            </a:ext>
          </a:extLst>
        </xdr:cNvPr>
        <xdr:cNvGrpSpPr>
          <a:grpSpLocks/>
        </xdr:cNvGrpSpPr>
      </xdr:nvGrpSpPr>
      <xdr:grpSpPr bwMode="auto">
        <a:xfrm>
          <a:off x="6152029" y="96146471"/>
          <a:ext cx="862853" cy="403411"/>
          <a:chOff x="6029325" y="1019175"/>
          <a:chExt cx="857250" cy="409575"/>
        </a:xfrm>
      </xdr:grpSpPr>
      <xdr:sp macro="" textlink="">
        <xdr:nvSpPr>
          <xdr:cNvPr id="15011" name="Rectangle 28">
            <a:extLst>
              <a:ext uri="{FF2B5EF4-FFF2-40B4-BE49-F238E27FC236}">
                <a16:creationId xmlns:a16="http://schemas.microsoft.com/office/drawing/2014/main" id="{361E54F8-1C47-C51C-A188-72AB1460EF08}"/>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12" name="Rectangle 29">
            <a:extLst>
              <a:ext uri="{FF2B5EF4-FFF2-40B4-BE49-F238E27FC236}">
                <a16:creationId xmlns:a16="http://schemas.microsoft.com/office/drawing/2014/main" id="{03E93D4A-4D93-E0A0-26FB-B4D02B680F9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13" name="Rectangle 29">
            <a:extLst>
              <a:ext uri="{FF2B5EF4-FFF2-40B4-BE49-F238E27FC236}">
                <a16:creationId xmlns:a16="http://schemas.microsoft.com/office/drawing/2014/main" id="{74879F60-473D-BDC6-A53C-3D74C1F89BB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5014" name="グループ化 4">
          <a:extLst>
            <a:ext uri="{FF2B5EF4-FFF2-40B4-BE49-F238E27FC236}">
              <a16:creationId xmlns:a16="http://schemas.microsoft.com/office/drawing/2014/main" id="{6AEBC1FE-12B0-439F-8A21-CFDA003C5DB4}"/>
            </a:ext>
          </a:extLst>
        </xdr:cNvPr>
        <xdr:cNvGrpSpPr>
          <a:grpSpLocks/>
        </xdr:cNvGrpSpPr>
      </xdr:nvGrpSpPr>
      <xdr:grpSpPr bwMode="auto">
        <a:xfrm>
          <a:off x="4101353" y="96146471"/>
          <a:ext cx="1367118" cy="403411"/>
          <a:chOff x="3981450" y="1019175"/>
          <a:chExt cx="1428750" cy="409575"/>
        </a:xfrm>
      </xdr:grpSpPr>
      <xdr:sp macro="" textlink="">
        <xdr:nvSpPr>
          <xdr:cNvPr id="15015" name="Rectangle 23">
            <a:extLst>
              <a:ext uri="{FF2B5EF4-FFF2-40B4-BE49-F238E27FC236}">
                <a16:creationId xmlns:a16="http://schemas.microsoft.com/office/drawing/2014/main" id="{4F913177-FB0E-E2AE-B67B-13FC35454596}"/>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16" name="Rectangle 24">
            <a:extLst>
              <a:ext uri="{FF2B5EF4-FFF2-40B4-BE49-F238E27FC236}">
                <a16:creationId xmlns:a16="http://schemas.microsoft.com/office/drawing/2014/main" id="{016D43C4-2BD1-1BB8-8471-A381C5DDCCD4}"/>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17" name="Rectangle 25">
            <a:extLst>
              <a:ext uri="{FF2B5EF4-FFF2-40B4-BE49-F238E27FC236}">
                <a16:creationId xmlns:a16="http://schemas.microsoft.com/office/drawing/2014/main" id="{A1D2952B-1481-14AA-31AD-26B1AC6DBF6E}"/>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18" name="Rectangle 26">
            <a:extLst>
              <a:ext uri="{FF2B5EF4-FFF2-40B4-BE49-F238E27FC236}">
                <a16:creationId xmlns:a16="http://schemas.microsoft.com/office/drawing/2014/main" id="{43F083C2-3A4C-AA0E-B1F1-8A5A972CED98}"/>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19" name="Rectangle 27">
            <a:extLst>
              <a:ext uri="{FF2B5EF4-FFF2-40B4-BE49-F238E27FC236}">
                <a16:creationId xmlns:a16="http://schemas.microsoft.com/office/drawing/2014/main" id="{A638D0E7-6697-5672-A4EE-4215F8E28AE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5020" name="グループ化 3">
          <a:extLst>
            <a:ext uri="{FF2B5EF4-FFF2-40B4-BE49-F238E27FC236}">
              <a16:creationId xmlns:a16="http://schemas.microsoft.com/office/drawing/2014/main" id="{7600676B-9AD8-404F-9626-AF7D2CCD01AC}"/>
            </a:ext>
          </a:extLst>
        </xdr:cNvPr>
        <xdr:cNvGrpSpPr>
          <a:grpSpLocks/>
        </xdr:cNvGrpSpPr>
      </xdr:nvGrpSpPr>
      <xdr:grpSpPr bwMode="auto">
        <a:xfrm>
          <a:off x="6152029" y="96146471"/>
          <a:ext cx="862853" cy="403411"/>
          <a:chOff x="6029325" y="1019175"/>
          <a:chExt cx="857250" cy="409575"/>
        </a:xfrm>
      </xdr:grpSpPr>
      <xdr:sp macro="" textlink="">
        <xdr:nvSpPr>
          <xdr:cNvPr id="15021" name="Rectangle 28">
            <a:extLst>
              <a:ext uri="{FF2B5EF4-FFF2-40B4-BE49-F238E27FC236}">
                <a16:creationId xmlns:a16="http://schemas.microsoft.com/office/drawing/2014/main" id="{A9BCF5AA-2838-6D3A-DC3D-AD2DC3D3BA3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22" name="Rectangle 29">
            <a:extLst>
              <a:ext uri="{FF2B5EF4-FFF2-40B4-BE49-F238E27FC236}">
                <a16:creationId xmlns:a16="http://schemas.microsoft.com/office/drawing/2014/main" id="{DEC3407D-A7A0-F4CC-DCF4-D56E79E2F25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23" name="Rectangle 29">
            <a:extLst>
              <a:ext uri="{FF2B5EF4-FFF2-40B4-BE49-F238E27FC236}">
                <a16:creationId xmlns:a16="http://schemas.microsoft.com/office/drawing/2014/main" id="{CCE238C2-11F6-2D5B-9102-97490947AC4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5024" name="グループ化 4">
          <a:extLst>
            <a:ext uri="{FF2B5EF4-FFF2-40B4-BE49-F238E27FC236}">
              <a16:creationId xmlns:a16="http://schemas.microsoft.com/office/drawing/2014/main" id="{A234AB1A-4E50-4BB4-98CB-7DAA623D8155}"/>
            </a:ext>
          </a:extLst>
        </xdr:cNvPr>
        <xdr:cNvGrpSpPr>
          <a:grpSpLocks/>
        </xdr:cNvGrpSpPr>
      </xdr:nvGrpSpPr>
      <xdr:grpSpPr bwMode="auto">
        <a:xfrm>
          <a:off x="4101353" y="96146471"/>
          <a:ext cx="1367118" cy="403411"/>
          <a:chOff x="3981450" y="1019175"/>
          <a:chExt cx="1428750" cy="409575"/>
        </a:xfrm>
      </xdr:grpSpPr>
      <xdr:sp macro="" textlink="">
        <xdr:nvSpPr>
          <xdr:cNvPr id="15025" name="Rectangle 23">
            <a:extLst>
              <a:ext uri="{FF2B5EF4-FFF2-40B4-BE49-F238E27FC236}">
                <a16:creationId xmlns:a16="http://schemas.microsoft.com/office/drawing/2014/main" id="{02605254-0CB7-1C08-A692-C6EFF3905C7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26" name="Rectangle 24">
            <a:extLst>
              <a:ext uri="{FF2B5EF4-FFF2-40B4-BE49-F238E27FC236}">
                <a16:creationId xmlns:a16="http://schemas.microsoft.com/office/drawing/2014/main" id="{06787FC6-2CC3-8141-8F5E-B312B2CEC56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27" name="Rectangle 25">
            <a:extLst>
              <a:ext uri="{FF2B5EF4-FFF2-40B4-BE49-F238E27FC236}">
                <a16:creationId xmlns:a16="http://schemas.microsoft.com/office/drawing/2014/main" id="{4D378CD1-280E-B85F-AB66-2DBEF0B5F822}"/>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28" name="Rectangle 26">
            <a:extLst>
              <a:ext uri="{FF2B5EF4-FFF2-40B4-BE49-F238E27FC236}">
                <a16:creationId xmlns:a16="http://schemas.microsoft.com/office/drawing/2014/main" id="{9FD0E40B-2164-FF08-CF52-34C73765AD4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29" name="Rectangle 27">
            <a:extLst>
              <a:ext uri="{FF2B5EF4-FFF2-40B4-BE49-F238E27FC236}">
                <a16:creationId xmlns:a16="http://schemas.microsoft.com/office/drawing/2014/main" id="{669C0529-60D0-43B0-5FE9-0D671341C79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5030" name="グループ化 3">
          <a:extLst>
            <a:ext uri="{FF2B5EF4-FFF2-40B4-BE49-F238E27FC236}">
              <a16:creationId xmlns:a16="http://schemas.microsoft.com/office/drawing/2014/main" id="{9256E1EA-F58C-43B5-B3EF-6868203FA0BE}"/>
            </a:ext>
          </a:extLst>
        </xdr:cNvPr>
        <xdr:cNvGrpSpPr>
          <a:grpSpLocks/>
        </xdr:cNvGrpSpPr>
      </xdr:nvGrpSpPr>
      <xdr:grpSpPr bwMode="auto">
        <a:xfrm>
          <a:off x="6152029" y="96146471"/>
          <a:ext cx="862853" cy="403411"/>
          <a:chOff x="6029325" y="1019175"/>
          <a:chExt cx="857250" cy="409575"/>
        </a:xfrm>
      </xdr:grpSpPr>
      <xdr:sp macro="" textlink="">
        <xdr:nvSpPr>
          <xdr:cNvPr id="15031" name="Rectangle 28">
            <a:extLst>
              <a:ext uri="{FF2B5EF4-FFF2-40B4-BE49-F238E27FC236}">
                <a16:creationId xmlns:a16="http://schemas.microsoft.com/office/drawing/2014/main" id="{54C3972E-51D3-AD23-ACAB-78B96C0E897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32" name="Rectangle 29">
            <a:extLst>
              <a:ext uri="{FF2B5EF4-FFF2-40B4-BE49-F238E27FC236}">
                <a16:creationId xmlns:a16="http://schemas.microsoft.com/office/drawing/2014/main" id="{F647F78F-3128-6D43-F78F-84088B2AABD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33" name="Rectangle 29">
            <a:extLst>
              <a:ext uri="{FF2B5EF4-FFF2-40B4-BE49-F238E27FC236}">
                <a16:creationId xmlns:a16="http://schemas.microsoft.com/office/drawing/2014/main" id="{107DB033-BE79-742B-7902-0A93F9497BF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5034" name="グループ化 4">
          <a:extLst>
            <a:ext uri="{FF2B5EF4-FFF2-40B4-BE49-F238E27FC236}">
              <a16:creationId xmlns:a16="http://schemas.microsoft.com/office/drawing/2014/main" id="{D0A39C31-3919-4375-BAF9-6034CA075CA8}"/>
            </a:ext>
          </a:extLst>
        </xdr:cNvPr>
        <xdr:cNvGrpSpPr>
          <a:grpSpLocks/>
        </xdr:cNvGrpSpPr>
      </xdr:nvGrpSpPr>
      <xdr:grpSpPr bwMode="auto">
        <a:xfrm>
          <a:off x="4101353" y="96146471"/>
          <a:ext cx="1367118" cy="403411"/>
          <a:chOff x="3981450" y="1019175"/>
          <a:chExt cx="1428750" cy="409575"/>
        </a:xfrm>
      </xdr:grpSpPr>
      <xdr:sp macro="" textlink="">
        <xdr:nvSpPr>
          <xdr:cNvPr id="15035" name="Rectangle 23">
            <a:extLst>
              <a:ext uri="{FF2B5EF4-FFF2-40B4-BE49-F238E27FC236}">
                <a16:creationId xmlns:a16="http://schemas.microsoft.com/office/drawing/2014/main" id="{47EA9C7B-1B08-ADE1-4640-3620494DC89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36" name="Rectangle 24">
            <a:extLst>
              <a:ext uri="{FF2B5EF4-FFF2-40B4-BE49-F238E27FC236}">
                <a16:creationId xmlns:a16="http://schemas.microsoft.com/office/drawing/2014/main" id="{474AE69C-2561-B379-8A9F-A5851AE1FA07}"/>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37" name="Rectangle 25">
            <a:extLst>
              <a:ext uri="{FF2B5EF4-FFF2-40B4-BE49-F238E27FC236}">
                <a16:creationId xmlns:a16="http://schemas.microsoft.com/office/drawing/2014/main" id="{576FFFE1-400A-FB3C-E5EB-3DC5828C50A6}"/>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38" name="Rectangle 26">
            <a:extLst>
              <a:ext uri="{FF2B5EF4-FFF2-40B4-BE49-F238E27FC236}">
                <a16:creationId xmlns:a16="http://schemas.microsoft.com/office/drawing/2014/main" id="{8C98F3B5-A17D-4CCA-6866-1517BB3D7F42}"/>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39" name="Rectangle 27">
            <a:extLst>
              <a:ext uri="{FF2B5EF4-FFF2-40B4-BE49-F238E27FC236}">
                <a16:creationId xmlns:a16="http://schemas.microsoft.com/office/drawing/2014/main" id="{0C0EB80B-1125-DE5B-2DD4-F3E9D3DF7F63}"/>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5040" name="グループ化 3">
          <a:extLst>
            <a:ext uri="{FF2B5EF4-FFF2-40B4-BE49-F238E27FC236}">
              <a16:creationId xmlns:a16="http://schemas.microsoft.com/office/drawing/2014/main" id="{24B83DA7-6A96-4442-996F-D54439660F1A}"/>
            </a:ext>
          </a:extLst>
        </xdr:cNvPr>
        <xdr:cNvGrpSpPr>
          <a:grpSpLocks/>
        </xdr:cNvGrpSpPr>
      </xdr:nvGrpSpPr>
      <xdr:grpSpPr bwMode="auto">
        <a:xfrm>
          <a:off x="6152029" y="96146471"/>
          <a:ext cx="862853" cy="403411"/>
          <a:chOff x="6029325" y="1019175"/>
          <a:chExt cx="857250" cy="409575"/>
        </a:xfrm>
      </xdr:grpSpPr>
      <xdr:sp macro="" textlink="">
        <xdr:nvSpPr>
          <xdr:cNvPr id="15041" name="Rectangle 28">
            <a:extLst>
              <a:ext uri="{FF2B5EF4-FFF2-40B4-BE49-F238E27FC236}">
                <a16:creationId xmlns:a16="http://schemas.microsoft.com/office/drawing/2014/main" id="{198122EB-55D1-C1A6-BF11-9FC0BC9DA97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42" name="Rectangle 29">
            <a:extLst>
              <a:ext uri="{FF2B5EF4-FFF2-40B4-BE49-F238E27FC236}">
                <a16:creationId xmlns:a16="http://schemas.microsoft.com/office/drawing/2014/main" id="{19985CD6-2538-953D-8586-9BB00EF6436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43" name="Rectangle 29">
            <a:extLst>
              <a:ext uri="{FF2B5EF4-FFF2-40B4-BE49-F238E27FC236}">
                <a16:creationId xmlns:a16="http://schemas.microsoft.com/office/drawing/2014/main" id="{C0C04081-BD9E-EF57-7C32-AF2D953DCD18}"/>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5044" name="グループ化 4">
          <a:extLst>
            <a:ext uri="{FF2B5EF4-FFF2-40B4-BE49-F238E27FC236}">
              <a16:creationId xmlns:a16="http://schemas.microsoft.com/office/drawing/2014/main" id="{75F08831-1A4F-4264-80A3-3EA8A3861EAE}"/>
            </a:ext>
          </a:extLst>
        </xdr:cNvPr>
        <xdr:cNvGrpSpPr>
          <a:grpSpLocks/>
        </xdr:cNvGrpSpPr>
      </xdr:nvGrpSpPr>
      <xdr:grpSpPr bwMode="auto">
        <a:xfrm>
          <a:off x="4101353" y="96146471"/>
          <a:ext cx="1367118" cy="403411"/>
          <a:chOff x="3981450" y="1019175"/>
          <a:chExt cx="1428750" cy="409575"/>
        </a:xfrm>
      </xdr:grpSpPr>
      <xdr:sp macro="" textlink="">
        <xdr:nvSpPr>
          <xdr:cNvPr id="15045" name="Rectangle 23">
            <a:extLst>
              <a:ext uri="{FF2B5EF4-FFF2-40B4-BE49-F238E27FC236}">
                <a16:creationId xmlns:a16="http://schemas.microsoft.com/office/drawing/2014/main" id="{AECB18ED-0B06-9245-5DF2-592C35EFDBC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46" name="Rectangle 24">
            <a:extLst>
              <a:ext uri="{FF2B5EF4-FFF2-40B4-BE49-F238E27FC236}">
                <a16:creationId xmlns:a16="http://schemas.microsoft.com/office/drawing/2014/main" id="{E74B43B9-0D90-5AD6-6C96-934F76668A74}"/>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47" name="Rectangle 25">
            <a:extLst>
              <a:ext uri="{FF2B5EF4-FFF2-40B4-BE49-F238E27FC236}">
                <a16:creationId xmlns:a16="http://schemas.microsoft.com/office/drawing/2014/main" id="{F39CCEF5-8BEB-2AA0-79BF-05E20C9ECAF4}"/>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48" name="Rectangle 26">
            <a:extLst>
              <a:ext uri="{FF2B5EF4-FFF2-40B4-BE49-F238E27FC236}">
                <a16:creationId xmlns:a16="http://schemas.microsoft.com/office/drawing/2014/main" id="{A87AEC9E-6E9A-D1AC-4679-556F3BC93F3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49" name="Rectangle 27">
            <a:extLst>
              <a:ext uri="{FF2B5EF4-FFF2-40B4-BE49-F238E27FC236}">
                <a16:creationId xmlns:a16="http://schemas.microsoft.com/office/drawing/2014/main" id="{374DEA51-7402-BA92-8CF5-9A86C1206EE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5050" name="グループ化 3">
          <a:extLst>
            <a:ext uri="{FF2B5EF4-FFF2-40B4-BE49-F238E27FC236}">
              <a16:creationId xmlns:a16="http://schemas.microsoft.com/office/drawing/2014/main" id="{327105B0-6F62-44FE-948F-1B4A4A98CA60}"/>
            </a:ext>
          </a:extLst>
        </xdr:cNvPr>
        <xdr:cNvGrpSpPr>
          <a:grpSpLocks/>
        </xdr:cNvGrpSpPr>
      </xdr:nvGrpSpPr>
      <xdr:grpSpPr bwMode="auto">
        <a:xfrm>
          <a:off x="6152029" y="96146471"/>
          <a:ext cx="862853" cy="403411"/>
          <a:chOff x="6029325" y="1019175"/>
          <a:chExt cx="857250" cy="409575"/>
        </a:xfrm>
      </xdr:grpSpPr>
      <xdr:sp macro="" textlink="">
        <xdr:nvSpPr>
          <xdr:cNvPr id="15051" name="Rectangle 28">
            <a:extLst>
              <a:ext uri="{FF2B5EF4-FFF2-40B4-BE49-F238E27FC236}">
                <a16:creationId xmlns:a16="http://schemas.microsoft.com/office/drawing/2014/main" id="{80C6D904-5443-83A0-3930-2B706EB9FCE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52" name="Rectangle 29">
            <a:extLst>
              <a:ext uri="{FF2B5EF4-FFF2-40B4-BE49-F238E27FC236}">
                <a16:creationId xmlns:a16="http://schemas.microsoft.com/office/drawing/2014/main" id="{045C59F1-1964-3359-C2A7-359A0CF8858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53" name="Rectangle 29">
            <a:extLst>
              <a:ext uri="{FF2B5EF4-FFF2-40B4-BE49-F238E27FC236}">
                <a16:creationId xmlns:a16="http://schemas.microsoft.com/office/drawing/2014/main" id="{2DCAE715-DEEC-A7FF-3EB4-73144A27B02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5054" name="グループ化 4">
          <a:extLst>
            <a:ext uri="{FF2B5EF4-FFF2-40B4-BE49-F238E27FC236}">
              <a16:creationId xmlns:a16="http://schemas.microsoft.com/office/drawing/2014/main" id="{A9AE2882-D09F-4243-A901-F5DAD811F8F1}"/>
            </a:ext>
          </a:extLst>
        </xdr:cNvPr>
        <xdr:cNvGrpSpPr>
          <a:grpSpLocks/>
        </xdr:cNvGrpSpPr>
      </xdr:nvGrpSpPr>
      <xdr:grpSpPr bwMode="auto">
        <a:xfrm>
          <a:off x="4101353" y="96146471"/>
          <a:ext cx="1367118" cy="403411"/>
          <a:chOff x="3981450" y="1019175"/>
          <a:chExt cx="1428750" cy="409575"/>
        </a:xfrm>
      </xdr:grpSpPr>
      <xdr:sp macro="" textlink="">
        <xdr:nvSpPr>
          <xdr:cNvPr id="15055" name="Rectangle 23">
            <a:extLst>
              <a:ext uri="{FF2B5EF4-FFF2-40B4-BE49-F238E27FC236}">
                <a16:creationId xmlns:a16="http://schemas.microsoft.com/office/drawing/2014/main" id="{B5C78B7D-CB86-7293-3C1E-28ABB51A567C}"/>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56" name="Rectangle 24">
            <a:extLst>
              <a:ext uri="{FF2B5EF4-FFF2-40B4-BE49-F238E27FC236}">
                <a16:creationId xmlns:a16="http://schemas.microsoft.com/office/drawing/2014/main" id="{0C8EBE5F-AE4C-4A1B-BF4A-E63C4899237E}"/>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57" name="Rectangle 25">
            <a:extLst>
              <a:ext uri="{FF2B5EF4-FFF2-40B4-BE49-F238E27FC236}">
                <a16:creationId xmlns:a16="http://schemas.microsoft.com/office/drawing/2014/main" id="{25E0382A-70A5-674C-3FFD-AA5D2D57025F}"/>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58" name="Rectangle 26">
            <a:extLst>
              <a:ext uri="{FF2B5EF4-FFF2-40B4-BE49-F238E27FC236}">
                <a16:creationId xmlns:a16="http://schemas.microsoft.com/office/drawing/2014/main" id="{C3E3BE92-2153-A1FD-9D82-C0115F754DDB}"/>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59" name="Rectangle 27">
            <a:extLst>
              <a:ext uri="{FF2B5EF4-FFF2-40B4-BE49-F238E27FC236}">
                <a16:creationId xmlns:a16="http://schemas.microsoft.com/office/drawing/2014/main" id="{1FBEF5DB-D64C-406A-0617-DC1BE213DED3}"/>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5060" name="グループ化 3">
          <a:extLst>
            <a:ext uri="{FF2B5EF4-FFF2-40B4-BE49-F238E27FC236}">
              <a16:creationId xmlns:a16="http://schemas.microsoft.com/office/drawing/2014/main" id="{757FC7D3-4DC2-461F-A17C-D34556C11287}"/>
            </a:ext>
          </a:extLst>
        </xdr:cNvPr>
        <xdr:cNvGrpSpPr>
          <a:grpSpLocks/>
        </xdr:cNvGrpSpPr>
      </xdr:nvGrpSpPr>
      <xdr:grpSpPr bwMode="auto">
        <a:xfrm>
          <a:off x="6152029" y="96146471"/>
          <a:ext cx="862853" cy="403411"/>
          <a:chOff x="6029325" y="1019175"/>
          <a:chExt cx="857250" cy="409575"/>
        </a:xfrm>
      </xdr:grpSpPr>
      <xdr:sp macro="" textlink="">
        <xdr:nvSpPr>
          <xdr:cNvPr id="15061" name="Rectangle 28">
            <a:extLst>
              <a:ext uri="{FF2B5EF4-FFF2-40B4-BE49-F238E27FC236}">
                <a16:creationId xmlns:a16="http://schemas.microsoft.com/office/drawing/2014/main" id="{CD47D8F1-5F60-CCD7-6454-E1A39E2E879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62" name="Rectangle 29">
            <a:extLst>
              <a:ext uri="{FF2B5EF4-FFF2-40B4-BE49-F238E27FC236}">
                <a16:creationId xmlns:a16="http://schemas.microsoft.com/office/drawing/2014/main" id="{FD888B8C-AD76-8756-C07C-8E172D5BB07C}"/>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63" name="Rectangle 29">
            <a:extLst>
              <a:ext uri="{FF2B5EF4-FFF2-40B4-BE49-F238E27FC236}">
                <a16:creationId xmlns:a16="http://schemas.microsoft.com/office/drawing/2014/main" id="{8ABC07ED-906B-258D-D745-0995F77129F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5064" name="グループ化 4">
          <a:extLst>
            <a:ext uri="{FF2B5EF4-FFF2-40B4-BE49-F238E27FC236}">
              <a16:creationId xmlns:a16="http://schemas.microsoft.com/office/drawing/2014/main" id="{8C1C5334-209B-4D3D-9582-78CD5327AE08}"/>
            </a:ext>
          </a:extLst>
        </xdr:cNvPr>
        <xdr:cNvGrpSpPr>
          <a:grpSpLocks/>
        </xdr:cNvGrpSpPr>
      </xdr:nvGrpSpPr>
      <xdr:grpSpPr bwMode="auto">
        <a:xfrm>
          <a:off x="4101353" y="96146471"/>
          <a:ext cx="1367118" cy="403411"/>
          <a:chOff x="3981450" y="1019175"/>
          <a:chExt cx="1428750" cy="409575"/>
        </a:xfrm>
      </xdr:grpSpPr>
      <xdr:sp macro="" textlink="">
        <xdr:nvSpPr>
          <xdr:cNvPr id="15065" name="Rectangle 23">
            <a:extLst>
              <a:ext uri="{FF2B5EF4-FFF2-40B4-BE49-F238E27FC236}">
                <a16:creationId xmlns:a16="http://schemas.microsoft.com/office/drawing/2014/main" id="{F58BE8A5-B949-A8FC-E90C-D1C7289542B6}"/>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66" name="Rectangle 24">
            <a:extLst>
              <a:ext uri="{FF2B5EF4-FFF2-40B4-BE49-F238E27FC236}">
                <a16:creationId xmlns:a16="http://schemas.microsoft.com/office/drawing/2014/main" id="{724D2BDA-3999-6DF5-9268-BAFD7DD7D649}"/>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67" name="Rectangle 25">
            <a:extLst>
              <a:ext uri="{FF2B5EF4-FFF2-40B4-BE49-F238E27FC236}">
                <a16:creationId xmlns:a16="http://schemas.microsoft.com/office/drawing/2014/main" id="{4402557A-0949-C77D-3479-504C1C51906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68" name="Rectangle 26">
            <a:extLst>
              <a:ext uri="{FF2B5EF4-FFF2-40B4-BE49-F238E27FC236}">
                <a16:creationId xmlns:a16="http://schemas.microsoft.com/office/drawing/2014/main" id="{E3813779-0C78-09A7-7EA4-ACF97DB43C6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69" name="Rectangle 27">
            <a:extLst>
              <a:ext uri="{FF2B5EF4-FFF2-40B4-BE49-F238E27FC236}">
                <a16:creationId xmlns:a16="http://schemas.microsoft.com/office/drawing/2014/main" id="{C2E429FC-4F4B-B5D9-5574-367A3A7C463A}"/>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5070" name="グループ化 3">
          <a:extLst>
            <a:ext uri="{FF2B5EF4-FFF2-40B4-BE49-F238E27FC236}">
              <a16:creationId xmlns:a16="http://schemas.microsoft.com/office/drawing/2014/main" id="{248C31B2-A3BF-4DC7-9945-EEECA4DABC1E}"/>
            </a:ext>
          </a:extLst>
        </xdr:cNvPr>
        <xdr:cNvGrpSpPr>
          <a:grpSpLocks/>
        </xdr:cNvGrpSpPr>
      </xdr:nvGrpSpPr>
      <xdr:grpSpPr bwMode="auto">
        <a:xfrm>
          <a:off x="6152029" y="96146471"/>
          <a:ext cx="862853" cy="403411"/>
          <a:chOff x="6029325" y="1019175"/>
          <a:chExt cx="857250" cy="409575"/>
        </a:xfrm>
      </xdr:grpSpPr>
      <xdr:sp macro="" textlink="">
        <xdr:nvSpPr>
          <xdr:cNvPr id="15071" name="Rectangle 28">
            <a:extLst>
              <a:ext uri="{FF2B5EF4-FFF2-40B4-BE49-F238E27FC236}">
                <a16:creationId xmlns:a16="http://schemas.microsoft.com/office/drawing/2014/main" id="{D8648BDD-BF53-5987-8DB4-700CE97AB9E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72" name="Rectangle 29">
            <a:extLst>
              <a:ext uri="{FF2B5EF4-FFF2-40B4-BE49-F238E27FC236}">
                <a16:creationId xmlns:a16="http://schemas.microsoft.com/office/drawing/2014/main" id="{784F0245-8BFB-05FF-3829-6E440E00CE4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73" name="Rectangle 29">
            <a:extLst>
              <a:ext uri="{FF2B5EF4-FFF2-40B4-BE49-F238E27FC236}">
                <a16:creationId xmlns:a16="http://schemas.microsoft.com/office/drawing/2014/main" id="{F2D9C350-4B1C-D47E-F413-0878AFCA183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5074" name="グループ化 4">
          <a:extLst>
            <a:ext uri="{FF2B5EF4-FFF2-40B4-BE49-F238E27FC236}">
              <a16:creationId xmlns:a16="http://schemas.microsoft.com/office/drawing/2014/main" id="{0BD53DB4-7638-485C-A3E6-50E1649C5CD0}"/>
            </a:ext>
          </a:extLst>
        </xdr:cNvPr>
        <xdr:cNvGrpSpPr>
          <a:grpSpLocks/>
        </xdr:cNvGrpSpPr>
      </xdr:nvGrpSpPr>
      <xdr:grpSpPr bwMode="auto">
        <a:xfrm>
          <a:off x="4101353" y="96146471"/>
          <a:ext cx="1367118" cy="403411"/>
          <a:chOff x="3981450" y="1019175"/>
          <a:chExt cx="1428750" cy="409575"/>
        </a:xfrm>
      </xdr:grpSpPr>
      <xdr:sp macro="" textlink="">
        <xdr:nvSpPr>
          <xdr:cNvPr id="15075" name="Rectangle 23">
            <a:extLst>
              <a:ext uri="{FF2B5EF4-FFF2-40B4-BE49-F238E27FC236}">
                <a16:creationId xmlns:a16="http://schemas.microsoft.com/office/drawing/2014/main" id="{FED319DB-EF6A-9030-DFE9-35141594855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76" name="Rectangle 24">
            <a:extLst>
              <a:ext uri="{FF2B5EF4-FFF2-40B4-BE49-F238E27FC236}">
                <a16:creationId xmlns:a16="http://schemas.microsoft.com/office/drawing/2014/main" id="{67F875C8-F664-C460-72F6-C91FA9140B2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77" name="Rectangle 25">
            <a:extLst>
              <a:ext uri="{FF2B5EF4-FFF2-40B4-BE49-F238E27FC236}">
                <a16:creationId xmlns:a16="http://schemas.microsoft.com/office/drawing/2014/main" id="{83DFF165-DFD4-AEFC-A97C-7A22283353E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78" name="Rectangle 26">
            <a:extLst>
              <a:ext uri="{FF2B5EF4-FFF2-40B4-BE49-F238E27FC236}">
                <a16:creationId xmlns:a16="http://schemas.microsoft.com/office/drawing/2014/main" id="{51AE3188-A97A-2C35-36B7-5C85019AE9F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79" name="Rectangle 27">
            <a:extLst>
              <a:ext uri="{FF2B5EF4-FFF2-40B4-BE49-F238E27FC236}">
                <a16:creationId xmlns:a16="http://schemas.microsoft.com/office/drawing/2014/main" id="{1F8B848E-3353-6B45-FA4E-E4B27AA39F1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5080" name="グループ化 3">
          <a:extLst>
            <a:ext uri="{FF2B5EF4-FFF2-40B4-BE49-F238E27FC236}">
              <a16:creationId xmlns:a16="http://schemas.microsoft.com/office/drawing/2014/main" id="{3BF94E0D-6BFA-49D9-AA51-DDDEBA033885}"/>
            </a:ext>
          </a:extLst>
        </xdr:cNvPr>
        <xdr:cNvGrpSpPr>
          <a:grpSpLocks/>
        </xdr:cNvGrpSpPr>
      </xdr:nvGrpSpPr>
      <xdr:grpSpPr bwMode="auto">
        <a:xfrm>
          <a:off x="6152029" y="96146471"/>
          <a:ext cx="862853" cy="403411"/>
          <a:chOff x="6029325" y="1019175"/>
          <a:chExt cx="857250" cy="409575"/>
        </a:xfrm>
      </xdr:grpSpPr>
      <xdr:sp macro="" textlink="">
        <xdr:nvSpPr>
          <xdr:cNvPr id="15081" name="Rectangle 28">
            <a:extLst>
              <a:ext uri="{FF2B5EF4-FFF2-40B4-BE49-F238E27FC236}">
                <a16:creationId xmlns:a16="http://schemas.microsoft.com/office/drawing/2014/main" id="{64FD237F-6C56-DD84-E489-D099E828C48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82" name="Rectangle 29">
            <a:extLst>
              <a:ext uri="{FF2B5EF4-FFF2-40B4-BE49-F238E27FC236}">
                <a16:creationId xmlns:a16="http://schemas.microsoft.com/office/drawing/2014/main" id="{A1F75C18-2010-68E3-6EF1-2CA2D6B6C9F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83" name="Rectangle 29">
            <a:extLst>
              <a:ext uri="{FF2B5EF4-FFF2-40B4-BE49-F238E27FC236}">
                <a16:creationId xmlns:a16="http://schemas.microsoft.com/office/drawing/2014/main" id="{B78EEB5A-B4B0-CE0E-AC1F-C0C87126834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5084" name="グループ化 4">
          <a:extLst>
            <a:ext uri="{FF2B5EF4-FFF2-40B4-BE49-F238E27FC236}">
              <a16:creationId xmlns:a16="http://schemas.microsoft.com/office/drawing/2014/main" id="{FC670050-46E4-463F-B2E3-2788A9952E12}"/>
            </a:ext>
          </a:extLst>
        </xdr:cNvPr>
        <xdr:cNvGrpSpPr>
          <a:grpSpLocks/>
        </xdr:cNvGrpSpPr>
      </xdr:nvGrpSpPr>
      <xdr:grpSpPr bwMode="auto">
        <a:xfrm>
          <a:off x="4101353" y="96146471"/>
          <a:ext cx="1367118" cy="403411"/>
          <a:chOff x="3981450" y="1019175"/>
          <a:chExt cx="1428750" cy="409575"/>
        </a:xfrm>
      </xdr:grpSpPr>
      <xdr:sp macro="" textlink="">
        <xdr:nvSpPr>
          <xdr:cNvPr id="15085" name="Rectangle 23">
            <a:extLst>
              <a:ext uri="{FF2B5EF4-FFF2-40B4-BE49-F238E27FC236}">
                <a16:creationId xmlns:a16="http://schemas.microsoft.com/office/drawing/2014/main" id="{09D38DB5-1CD1-52D7-D29D-AA6C80D395BD}"/>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86" name="Rectangle 24">
            <a:extLst>
              <a:ext uri="{FF2B5EF4-FFF2-40B4-BE49-F238E27FC236}">
                <a16:creationId xmlns:a16="http://schemas.microsoft.com/office/drawing/2014/main" id="{FE8039D4-5499-ED3F-6B32-17944A7C6971}"/>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87" name="Rectangle 25">
            <a:extLst>
              <a:ext uri="{FF2B5EF4-FFF2-40B4-BE49-F238E27FC236}">
                <a16:creationId xmlns:a16="http://schemas.microsoft.com/office/drawing/2014/main" id="{AF534E1C-DD0F-6465-FD54-70214FEE3542}"/>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88" name="Rectangle 26">
            <a:extLst>
              <a:ext uri="{FF2B5EF4-FFF2-40B4-BE49-F238E27FC236}">
                <a16:creationId xmlns:a16="http://schemas.microsoft.com/office/drawing/2014/main" id="{C22FA662-AF5E-ED62-8F60-78227195028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89" name="Rectangle 27">
            <a:extLst>
              <a:ext uri="{FF2B5EF4-FFF2-40B4-BE49-F238E27FC236}">
                <a16:creationId xmlns:a16="http://schemas.microsoft.com/office/drawing/2014/main" id="{44F0E076-B35A-55F3-4060-E61E1E6C6CB1}"/>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5090" name="グループ化 3">
          <a:extLst>
            <a:ext uri="{FF2B5EF4-FFF2-40B4-BE49-F238E27FC236}">
              <a16:creationId xmlns:a16="http://schemas.microsoft.com/office/drawing/2014/main" id="{A18FC4AB-9FBB-4549-964C-CBF74EE1DF31}"/>
            </a:ext>
          </a:extLst>
        </xdr:cNvPr>
        <xdr:cNvGrpSpPr>
          <a:grpSpLocks/>
        </xdr:cNvGrpSpPr>
      </xdr:nvGrpSpPr>
      <xdr:grpSpPr bwMode="auto">
        <a:xfrm>
          <a:off x="6152029" y="96146471"/>
          <a:ext cx="862853" cy="403411"/>
          <a:chOff x="6029325" y="1019175"/>
          <a:chExt cx="857250" cy="409575"/>
        </a:xfrm>
      </xdr:grpSpPr>
      <xdr:sp macro="" textlink="">
        <xdr:nvSpPr>
          <xdr:cNvPr id="15091" name="Rectangle 28">
            <a:extLst>
              <a:ext uri="{FF2B5EF4-FFF2-40B4-BE49-F238E27FC236}">
                <a16:creationId xmlns:a16="http://schemas.microsoft.com/office/drawing/2014/main" id="{728E8B4E-A31F-A3C4-E90E-045667FF307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92" name="Rectangle 29">
            <a:extLst>
              <a:ext uri="{FF2B5EF4-FFF2-40B4-BE49-F238E27FC236}">
                <a16:creationId xmlns:a16="http://schemas.microsoft.com/office/drawing/2014/main" id="{DF167CF8-EB9D-63A7-F934-B82EC90E192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93" name="Rectangle 29">
            <a:extLst>
              <a:ext uri="{FF2B5EF4-FFF2-40B4-BE49-F238E27FC236}">
                <a16:creationId xmlns:a16="http://schemas.microsoft.com/office/drawing/2014/main" id="{E6EC638F-639E-8CF1-6440-471BD964EA8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5094" name="グループ化 4">
          <a:extLst>
            <a:ext uri="{FF2B5EF4-FFF2-40B4-BE49-F238E27FC236}">
              <a16:creationId xmlns:a16="http://schemas.microsoft.com/office/drawing/2014/main" id="{49B35313-28C5-41EE-AB4F-3433D56947B2}"/>
            </a:ext>
          </a:extLst>
        </xdr:cNvPr>
        <xdr:cNvGrpSpPr>
          <a:grpSpLocks/>
        </xdr:cNvGrpSpPr>
      </xdr:nvGrpSpPr>
      <xdr:grpSpPr bwMode="auto">
        <a:xfrm>
          <a:off x="4101353" y="96146471"/>
          <a:ext cx="1367118" cy="403411"/>
          <a:chOff x="3981450" y="1019175"/>
          <a:chExt cx="1428750" cy="409575"/>
        </a:xfrm>
      </xdr:grpSpPr>
      <xdr:sp macro="" textlink="">
        <xdr:nvSpPr>
          <xdr:cNvPr id="15095" name="Rectangle 23">
            <a:extLst>
              <a:ext uri="{FF2B5EF4-FFF2-40B4-BE49-F238E27FC236}">
                <a16:creationId xmlns:a16="http://schemas.microsoft.com/office/drawing/2014/main" id="{92BFACC4-7571-9842-5092-375FA9EDF253}"/>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96" name="Rectangle 24">
            <a:extLst>
              <a:ext uri="{FF2B5EF4-FFF2-40B4-BE49-F238E27FC236}">
                <a16:creationId xmlns:a16="http://schemas.microsoft.com/office/drawing/2014/main" id="{B0695E6D-C9DB-4F4E-AA36-79DFBBF33D21}"/>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97" name="Rectangle 25">
            <a:extLst>
              <a:ext uri="{FF2B5EF4-FFF2-40B4-BE49-F238E27FC236}">
                <a16:creationId xmlns:a16="http://schemas.microsoft.com/office/drawing/2014/main" id="{D916A95F-D750-0FC1-6818-36CF92BD42A5}"/>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98" name="Rectangle 26">
            <a:extLst>
              <a:ext uri="{FF2B5EF4-FFF2-40B4-BE49-F238E27FC236}">
                <a16:creationId xmlns:a16="http://schemas.microsoft.com/office/drawing/2014/main" id="{F49D1C42-6B11-D3BC-DB64-75F4514D1DC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099" name="Rectangle 27">
            <a:extLst>
              <a:ext uri="{FF2B5EF4-FFF2-40B4-BE49-F238E27FC236}">
                <a16:creationId xmlns:a16="http://schemas.microsoft.com/office/drawing/2014/main" id="{A0EC75DC-6497-676C-3CD2-C3BBC76977C7}"/>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5100" name="グループ化 3">
          <a:extLst>
            <a:ext uri="{FF2B5EF4-FFF2-40B4-BE49-F238E27FC236}">
              <a16:creationId xmlns:a16="http://schemas.microsoft.com/office/drawing/2014/main" id="{E5E78C99-D241-40FF-89AC-8193A3E2D5AF}"/>
            </a:ext>
          </a:extLst>
        </xdr:cNvPr>
        <xdr:cNvGrpSpPr>
          <a:grpSpLocks/>
        </xdr:cNvGrpSpPr>
      </xdr:nvGrpSpPr>
      <xdr:grpSpPr bwMode="auto">
        <a:xfrm>
          <a:off x="6152029" y="96146471"/>
          <a:ext cx="862853" cy="403411"/>
          <a:chOff x="6029325" y="1019175"/>
          <a:chExt cx="857250" cy="409575"/>
        </a:xfrm>
      </xdr:grpSpPr>
      <xdr:sp macro="" textlink="">
        <xdr:nvSpPr>
          <xdr:cNvPr id="15101" name="Rectangle 28">
            <a:extLst>
              <a:ext uri="{FF2B5EF4-FFF2-40B4-BE49-F238E27FC236}">
                <a16:creationId xmlns:a16="http://schemas.microsoft.com/office/drawing/2014/main" id="{C042F10F-0FF8-CEEB-973D-F2BD50E8CD1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02" name="Rectangle 29">
            <a:extLst>
              <a:ext uri="{FF2B5EF4-FFF2-40B4-BE49-F238E27FC236}">
                <a16:creationId xmlns:a16="http://schemas.microsoft.com/office/drawing/2014/main" id="{A39C3277-E07A-98BA-55E0-00FEE9439E7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03" name="Rectangle 29">
            <a:extLst>
              <a:ext uri="{FF2B5EF4-FFF2-40B4-BE49-F238E27FC236}">
                <a16:creationId xmlns:a16="http://schemas.microsoft.com/office/drawing/2014/main" id="{024EF148-462D-3F46-403E-12BCDA19782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5104" name="グループ化 4">
          <a:extLst>
            <a:ext uri="{FF2B5EF4-FFF2-40B4-BE49-F238E27FC236}">
              <a16:creationId xmlns:a16="http://schemas.microsoft.com/office/drawing/2014/main" id="{11AE6422-1499-4F36-B7B6-A0EAF8DB2B67}"/>
            </a:ext>
          </a:extLst>
        </xdr:cNvPr>
        <xdr:cNvGrpSpPr>
          <a:grpSpLocks/>
        </xdr:cNvGrpSpPr>
      </xdr:nvGrpSpPr>
      <xdr:grpSpPr bwMode="auto">
        <a:xfrm>
          <a:off x="4101353" y="96146471"/>
          <a:ext cx="1367118" cy="403411"/>
          <a:chOff x="3981450" y="1019175"/>
          <a:chExt cx="1428750" cy="409575"/>
        </a:xfrm>
      </xdr:grpSpPr>
      <xdr:sp macro="" textlink="">
        <xdr:nvSpPr>
          <xdr:cNvPr id="15105" name="Rectangle 23">
            <a:extLst>
              <a:ext uri="{FF2B5EF4-FFF2-40B4-BE49-F238E27FC236}">
                <a16:creationId xmlns:a16="http://schemas.microsoft.com/office/drawing/2014/main" id="{A2005D48-6B4B-2AC2-5BE1-75E0BBE91A68}"/>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06" name="Rectangle 24">
            <a:extLst>
              <a:ext uri="{FF2B5EF4-FFF2-40B4-BE49-F238E27FC236}">
                <a16:creationId xmlns:a16="http://schemas.microsoft.com/office/drawing/2014/main" id="{38718FFA-77DE-6840-2EA5-54BB7B9AC73E}"/>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07" name="Rectangle 25">
            <a:extLst>
              <a:ext uri="{FF2B5EF4-FFF2-40B4-BE49-F238E27FC236}">
                <a16:creationId xmlns:a16="http://schemas.microsoft.com/office/drawing/2014/main" id="{AA3789FF-813D-2047-0566-311A292F2ABB}"/>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08" name="Rectangle 26">
            <a:extLst>
              <a:ext uri="{FF2B5EF4-FFF2-40B4-BE49-F238E27FC236}">
                <a16:creationId xmlns:a16="http://schemas.microsoft.com/office/drawing/2014/main" id="{5F17EA20-46EF-CC4D-A560-5D6316B027AF}"/>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09" name="Rectangle 27">
            <a:extLst>
              <a:ext uri="{FF2B5EF4-FFF2-40B4-BE49-F238E27FC236}">
                <a16:creationId xmlns:a16="http://schemas.microsoft.com/office/drawing/2014/main" id="{6D6D1828-F7A2-C4E8-6AD1-CD56A54EC862}"/>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5110" name="グループ化 3">
          <a:extLst>
            <a:ext uri="{FF2B5EF4-FFF2-40B4-BE49-F238E27FC236}">
              <a16:creationId xmlns:a16="http://schemas.microsoft.com/office/drawing/2014/main" id="{0F05707C-D8CC-4736-94AD-DFE88656361A}"/>
            </a:ext>
          </a:extLst>
        </xdr:cNvPr>
        <xdr:cNvGrpSpPr>
          <a:grpSpLocks/>
        </xdr:cNvGrpSpPr>
      </xdr:nvGrpSpPr>
      <xdr:grpSpPr bwMode="auto">
        <a:xfrm>
          <a:off x="6152029" y="96146471"/>
          <a:ext cx="862853" cy="403411"/>
          <a:chOff x="6029325" y="1019175"/>
          <a:chExt cx="857250" cy="409575"/>
        </a:xfrm>
      </xdr:grpSpPr>
      <xdr:sp macro="" textlink="">
        <xdr:nvSpPr>
          <xdr:cNvPr id="15111" name="Rectangle 28">
            <a:extLst>
              <a:ext uri="{FF2B5EF4-FFF2-40B4-BE49-F238E27FC236}">
                <a16:creationId xmlns:a16="http://schemas.microsoft.com/office/drawing/2014/main" id="{164A6BEB-92F8-6AE7-9904-60294716AB18}"/>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12" name="Rectangle 29">
            <a:extLst>
              <a:ext uri="{FF2B5EF4-FFF2-40B4-BE49-F238E27FC236}">
                <a16:creationId xmlns:a16="http://schemas.microsoft.com/office/drawing/2014/main" id="{974A66A1-6E68-627F-854A-0A2C3F8AA93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13" name="Rectangle 29">
            <a:extLst>
              <a:ext uri="{FF2B5EF4-FFF2-40B4-BE49-F238E27FC236}">
                <a16:creationId xmlns:a16="http://schemas.microsoft.com/office/drawing/2014/main" id="{BC01603E-29BC-5CBD-85A2-3C2D61725EB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5114" name="グループ化 4">
          <a:extLst>
            <a:ext uri="{FF2B5EF4-FFF2-40B4-BE49-F238E27FC236}">
              <a16:creationId xmlns:a16="http://schemas.microsoft.com/office/drawing/2014/main" id="{56A293C1-8DB1-4343-8861-810CBBF9FB23}"/>
            </a:ext>
          </a:extLst>
        </xdr:cNvPr>
        <xdr:cNvGrpSpPr>
          <a:grpSpLocks/>
        </xdr:cNvGrpSpPr>
      </xdr:nvGrpSpPr>
      <xdr:grpSpPr bwMode="auto">
        <a:xfrm>
          <a:off x="4101353" y="96146471"/>
          <a:ext cx="1367118" cy="403411"/>
          <a:chOff x="3981450" y="1019175"/>
          <a:chExt cx="1428750" cy="409575"/>
        </a:xfrm>
      </xdr:grpSpPr>
      <xdr:sp macro="" textlink="">
        <xdr:nvSpPr>
          <xdr:cNvPr id="15115" name="Rectangle 23">
            <a:extLst>
              <a:ext uri="{FF2B5EF4-FFF2-40B4-BE49-F238E27FC236}">
                <a16:creationId xmlns:a16="http://schemas.microsoft.com/office/drawing/2014/main" id="{5FC21CD0-25D0-D16B-5E6B-CF3D8DC990B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16" name="Rectangle 24">
            <a:extLst>
              <a:ext uri="{FF2B5EF4-FFF2-40B4-BE49-F238E27FC236}">
                <a16:creationId xmlns:a16="http://schemas.microsoft.com/office/drawing/2014/main" id="{8CD113DE-90C9-A73C-FA49-415ACB7CBA9E}"/>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17" name="Rectangle 25">
            <a:extLst>
              <a:ext uri="{FF2B5EF4-FFF2-40B4-BE49-F238E27FC236}">
                <a16:creationId xmlns:a16="http://schemas.microsoft.com/office/drawing/2014/main" id="{7DBF7427-C1CC-8073-C088-F124A1E8655E}"/>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18" name="Rectangle 26">
            <a:extLst>
              <a:ext uri="{FF2B5EF4-FFF2-40B4-BE49-F238E27FC236}">
                <a16:creationId xmlns:a16="http://schemas.microsoft.com/office/drawing/2014/main" id="{AC8AE3B4-19FA-5D72-5376-FDFA2D51C9A8}"/>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19" name="Rectangle 27">
            <a:extLst>
              <a:ext uri="{FF2B5EF4-FFF2-40B4-BE49-F238E27FC236}">
                <a16:creationId xmlns:a16="http://schemas.microsoft.com/office/drawing/2014/main" id="{6FFF3A90-6052-06B3-3A12-3265618FA3F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5120" name="グループ化 3">
          <a:extLst>
            <a:ext uri="{FF2B5EF4-FFF2-40B4-BE49-F238E27FC236}">
              <a16:creationId xmlns:a16="http://schemas.microsoft.com/office/drawing/2014/main" id="{B4CAE9DF-0107-4BA2-8944-E6588FE5EDAB}"/>
            </a:ext>
          </a:extLst>
        </xdr:cNvPr>
        <xdr:cNvGrpSpPr>
          <a:grpSpLocks/>
        </xdr:cNvGrpSpPr>
      </xdr:nvGrpSpPr>
      <xdr:grpSpPr bwMode="auto">
        <a:xfrm>
          <a:off x="6152029" y="96146471"/>
          <a:ext cx="862853" cy="403411"/>
          <a:chOff x="6029325" y="1019175"/>
          <a:chExt cx="857250" cy="409575"/>
        </a:xfrm>
      </xdr:grpSpPr>
      <xdr:sp macro="" textlink="">
        <xdr:nvSpPr>
          <xdr:cNvPr id="15121" name="Rectangle 28">
            <a:extLst>
              <a:ext uri="{FF2B5EF4-FFF2-40B4-BE49-F238E27FC236}">
                <a16:creationId xmlns:a16="http://schemas.microsoft.com/office/drawing/2014/main" id="{74A192FB-CC14-C09D-0874-9B799DBB59D7}"/>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22" name="Rectangle 29">
            <a:extLst>
              <a:ext uri="{FF2B5EF4-FFF2-40B4-BE49-F238E27FC236}">
                <a16:creationId xmlns:a16="http://schemas.microsoft.com/office/drawing/2014/main" id="{5F67E64D-31AE-3DBE-24DA-FB88BB038E6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23" name="Rectangle 29">
            <a:extLst>
              <a:ext uri="{FF2B5EF4-FFF2-40B4-BE49-F238E27FC236}">
                <a16:creationId xmlns:a16="http://schemas.microsoft.com/office/drawing/2014/main" id="{75988E41-AD82-3224-C87A-CC3F3F964998}"/>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5124" name="グループ化 4">
          <a:extLst>
            <a:ext uri="{FF2B5EF4-FFF2-40B4-BE49-F238E27FC236}">
              <a16:creationId xmlns:a16="http://schemas.microsoft.com/office/drawing/2014/main" id="{1AC0513D-5CD9-4AB4-A223-FDC0461A17C3}"/>
            </a:ext>
          </a:extLst>
        </xdr:cNvPr>
        <xdr:cNvGrpSpPr>
          <a:grpSpLocks/>
        </xdr:cNvGrpSpPr>
      </xdr:nvGrpSpPr>
      <xdr:grpSpPr bwMode="auto">
        <a:xfrm>
          <a:off x="4101353" y="96146471"/>
          <a:ext cx="1367118" cy="403411"/>
          <a:chOff x="3981450" y="1019175"/>
          <a:chExt cx="1428750" cy="409575"/>
        </a:xfrm>
      </xdr:grpSpPr>
      <xdr:sp macro="" textlink="">
        <xdr:nvSpPr>
          <xdr:cNvPr id="15125" name="Rectangle 23">
            <a:extLst>
              <a:ext uri="{FF2B5EF4-FFF2-40B4-BE49-F238E27FC236}">
                <a16:creationId xmlns:a16="http://schemas.microsoft.com/office/drawing/2014/main" id="{7797958A-E2C6-6C39-16A2-66FE05577255}"/>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26" name="Rectangle 24">
            <a:extLst>
              <a:ext uri="{FF2B5EF4-FFF2-40B4-BE49-F238E27FC236}">
                <a16:creationId xmlns:a16="http://schemas.microsoft.com/office/drawing/2014/main" id="{C4D776E4-ED69-14AB-F82F-E79895BC2CFD}"/>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27" name="Rectangle 25">
            <a:extLst>
              <a:ext uri="{FF2B5EF4-FFF2-40B4-BE49-F238E27FC236}">
                <a16:creationId xmlns:a16="http://schemas.microsoft.com/office/drawing/2014/main" id="{DDB136DB-AA9C-28FB-57A3-F436F9CA753C}"/>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28" name="Rectangle 26">
            <a:extLst>
              <a:ext uri="{FF2B5EF4-FFF2-40B4-BE49-F238E27FC236}">
                <a16:creationId xmlns:a16="http://schemas.microsoft.com/office/drawing/2014/main" id="{98243EE5-10D0-11C1-7EC1-EF0A8CD7E006}"/>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29" name="Rectangle 27">
            <a:extLst>
              <a:ext uri="{FF2B5EF4-FFF2-40B4-BE49-F238E27FC236}">
                <a16:creationId xmlns:a16="http://schemas.microsoft.com/office/drawing/2014/main" id="{C32D6FBD-4082-1E0B-EE9E-D3DE66807D9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5130" name="グループ化 3">
          <a:extLst>
            <a:ext uri="{FF2B5EF4-FFF2-40B4-BE49-F238E27FC236}">
              <a16:creationId xmlns:a16="http://schemas.microsoft.com/office/drawing/2014/main" id="{332CC470-3350-4353-9670-9CB693E02A1A}"/>
            </a:ext>
          </a:extLst>
        </xdr:cNvPr>
        <xdr:cNvGrpSpPr>
          <a:grpSpLocks/>
        </xdr:cNvGrpSpPr>
      </xdr:nvGrpSpPr>
      <xdr:grpSpPr bwMode="auto">
        <a:xfrm>
          <a:off x="6152029" y="96146471"/>
          <a:ext cx="862853" cy="403411"/>
          <a:chOff x="6029325" y="1019175"/>
          <a:chExt cx="857250" cy="409575"/>
        </a:xfrm>
      </xdr:grpSpPr>
      <xdr:sp macro="" textlink="">
        <xdr:nvSpPr>
          <xdr:cNvPr id="15131" name="Rectangle 28">
            <a:extLst>
              <a:ext uri="{FF2B5EF4-FFF2-40B4-BE49-F238E27FC236}">
                <a16:creationId xmlns:a16="http://schemas.microsoft.com/office/drawing/2014/main" id="{608573A1-60F6-3D70-4B41-6B63EFAE06B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32" name="Rectangle 29">
            <a:extLst>
              <a:ext uri="{FF2B5EF4-FFF2-40B4-BE49-F238E27FC236}">
                <a16:creationId xmlns:a16="http://schemas.microsoft.com/office/drawing/2014/main" id="{C0611E1E-E5CC-AAC9-391A-FA847C8B2B5C}"/>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33" name="Rectangle 29">
            <a:extLst>
              <a:ext uri="{FF2B5EF4-FFF2-40B4-BE49-F238E27FC236}">
                <a16:creationId xmlns:a16="http://schemas.microsoft.com/office/drawing/2014/main" id="{A241ECF1-5E0A-C8D5-2767-8F0FA770466D}"/>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5134" name="グループ化 4">
          <a:extLst>
            <a:ext uri="{FF2B5EF4-FFF2-40B4-BE49-F238E27FC236}">
              <a16:creationId xmlns:a16="http://schemas.microsoft.com/office/drawing/2014/main" id="{6AF693BE-F25D-4C74-9525-C771CB219202}"/>
            </a:ext>
          </a:extLst>
        </xdr:cNvPr>
        <xdr:cNvGrpSpPr>
          <a:grpSpLocks/>
        </xdr:cNvGrpSpPr>
      </xdr:nvGrpSpPr>
      <xdr:grpSpPr bwMode="auto">
        <a:xfrm>
          <a:off x="4101353" y="96146471"/>
          <a:ext cx="1367118" cy="403411"/>
          <a:chOff x="3981450" y="1019175"/>
          <a:chExt cx="1428750" cy="409575"/>
        </a:xfrm>
      </xdr:grpSpPr>
      <xdr:sp macro="" textlink="">
        <xdr:nvSpPr>
          <xdr:cNvPr id="15135" name="Rectangle 23">
            <a:extLst>
              <a:ext uri="{FF2B5EF4-FFF2-40B4-BE49-F238E27FC236}">
                <a16:creationId xmlns:a16="http://schemas.microsoft.com/office/drawing/2014/main" id="{59D656ED-9F4E-4610-0B19-D604CA2C05EF}"/>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36" name="Rectangle 24">
            <a:extLst>
              <a:ext uri="{FF2B5EF4-FFF2-40B4-BE49-F238E27FC236}">
                <a16:creationId xmlns:a16="http://schemas.microsoft.com/office/drawing/2014/main" id="{CD6F803C-435D-736C-1905-E196F7F829A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37" name="Rectangle 25">
            <a:extLst>
              <a:ext uri="{FF2B5EF4-FFF2-40B4-BE49-F238E27FC236}">
                <a16:creationId xmlns:a16="http://schemas.microsoft.com/office/drawing/2014/main" id="{5075D749-B9B2-10D9-1CD4-F958FEDA9F8B}"/>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38" name="Rectangle 26">
            <a:extLst>
              <a:ext uri="{FF2B5EF4-FFF2-40B4-BE49-F238E27FC236}">
                <a16:creationId xmlns:a16="http://schemas.microsoft.com/office/drawing/2014/main" id="{AAE89388-94B8-6606-ACF1-AD3863A1A80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39" name="Rectangle 27">
            <a:extLst>
              <a:ext uri="{FF2B5EF4-FFF2-40B4-BE49-F238E27FC236}">
                <a16:creationId xmlns:a16="http://schemas.microsoft.com/office/drawing/2014/main" id="{CA85ACD0-B7CA-0FB2-C2BC-34ED5EBA599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5140" name="グループ化 3">
          <a:extLst>
            <a:ext uri="{FF2B5EF4-FFF2-40B4-BE49-F238E27FC236}">
              <a16:creationId xmlns:a16="http://schemas.microsoft.com/office/drawing/2014/main" id="{8F9D451B-649C-49CB-9A25-6E056586CF8A}"/>
            </a:ext>
          </a:extLst>
        </xdr:cNvPr>
        <xdr:cNvGrpSpPr>
          <a:grpSpLocks/>
        </xdr:cNvGrpSpPr>
      </xdr:nvGrpSpPr>
      <xdr:grpSpPr bwMode="auto">
        <a:xfrm>
          <a:off x="6152029" y="96146471"/>
          <a:ext cx="862853" cy="403411"/>
          <a:chOff x="6029325" y="1019175"/>
          <a:chExt cx="857250" cy="409575"/>
        </a:xfrm>
      </xdr:grpSpPr>
      <xdr:sp macro="" textlink="">
        <xdr:nvSpPr>
          <xdr:cNvPr id="15141" name="Rectangle 28">
            <a:extLst>
              <a:ext uri="{FF2B5EF4-FFF2-40B4-BE49-F238E27FC236}">
                <a16:creationId xmlns:a16="http://schemas.microsoft.com/office/drawing/2014/main" id="{473E4233-35AB-D2A3-B988-E3DE2E48CDD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42" name="Rectangle 29">
            <a:extLst>
              <a:ext uri="{FF2B5EF4-FFF2-40B4-BE49-F238E27FC236}">
                <a16:creationId xmlns:a16="http://schemas.microsoft.com/office/drawing/2014/main" id="{2B0C7379-B32B-7244-CF82-736120DF881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43" name="Rectangle 29">
            <a:extLst>
              <a:ext uri="{FF2B5EF4-FFF2-40B4-BE49-F238E27FC236}">
                <a16:creationId xmlns:a16="http://schemas.microsoft.com/office/drawing/2014/main" id="{0FC47DF0-9F35-D642-C658-CAF34496CE6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5144" name="グループ化 4">
          <a:extLst>
            <a:ext uri="{FF2B5EF4-FFF2-40B4-BE49-F238E27FC236}">
              <a16:creationId xmlns:a16="http://schemas.microsoft.com/office/drawing/2014/main" id="{20C4F866-E5D1-4EC3-B0C4-CD80067F4363}"/>
            </a:ext>
          </a:extLst>
        </xdr:cNvPr>
        <xdr:cNvGrpSpPr>
          <a:grpSpLocks/>
        </xdr:cNvGrpSpPr>
      </xdr:nvGrpSpPr>
      <xdr:grpSpPr bwMode="auto">
        <a:xfrm>
          <a:off x="4101353" y="96146471"/>
          <a:ext cx="1367118" cy="403411"/>
          <a:chOff x="3981450" y="1019175"/>
          <a:chExt cx="1428750" cy="409575"/>
        </a:xfrm>
      </xdr:grpSpPr>
      <xdr:sp macro="" textlink="">
        <xdr:nvSpPr>
          <xdr:cNvPr id="15145" name="Rectangle 23">
            <a:extLst>
              <a:ext uri="{FF2B5EF4-FFF2-40B4-BE49-F238E27FC236}">
                <a16:creationId xmlns:a16="http://schemas.microsoft.com/office/drawing/2014/main" id="{50156038-3CDA-AD54-017A-CFD17BC29D3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46" name="Rectangle 24">
            <a:extLst>
              <a:ext uri="{FF2B5EF4-FFF2-40B4-BE49-F238E27FC236}">
                <a16:creationId xmlns:a16="http://schemas.microsoft.com/office/drawing/2014/main" id="{6518C780-A713-C950-B503-FD9EF49712C7}"/>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47" name="Rectangle 25">
            <a:extLst>
              <a:ext uri="{FF2B5EF4-FFF2-40B4-BE49-F238E27FC236}">
                <a16:creationId xmlns:a16="http://schemas.microsoft.com/office/drawing/2014/main" id="{FC330875-151D-E3A4-C581-E4D56C9E25F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48" name="Rectangle 26">
            <a:extLst>
              <a:ext uri="{FF2B5EF4-FFF2-40B4-BE49-F238E27FC236}">
                <a16:creationId xmlns:a16="http://schemas.microsoft.com/office/drawing/2014/main" id="{D7197DC6-9ABD-67AC-7DA4-39E59829600E}"/>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49" name="Rectangle 27">
            <a:extLst>
              <a:ext uri="{FF2B5EF4-FFF2-40B4-BE49-F238E27FC236}">
                <a16:creationId xmlns:a16="http://schemas.microsoft.com/office/drawing/2014/main" id="{097306A9-55FD-9377-5275-ECCE24D4D783}"/>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5150" name="グループ化 3">
          <a:extLst>
            <a:ext uri="{FF2B5EF4-FFF2-40B4-BE49-F238E27FC236}">
              <a16:creationId xmlns:a16="http://schemas.microsoft.com/office/drawing/2014/main" id="{90B1C0AE-A033-40C5-84B7-4C20DA3FE48F}"/>
            </a:ext>
          </a:extLst>
        </xdr:cNvPr>
        <xdr:cNvGrpSpPr>
          <a:grpSpLocks/>
        </xdr:cNvGrpSpPr>
      </xdr:nvGrpSpPr>
      <xdr:grpSpPr bwMode="auto">
        <a:xfrm>
          <a:off x="6152029" y="96146471"/>
          <a:ext cx="862853" cy="403411"/>
          <a:chOff x="6029325" y="1019175"/>
          <a:chExt cx="857250" cy="409575"/>
        </a:xfrm>
      </xdr:grpSpPr>
      <xdr:sp macro="" textlink="">
        <xdr:nvSpPr>
          <xdr:cNvPr id="15151" name="Rectangle 28">
            <a:extLst>
              <a:ext uri="{FF2B5EF4-FFF2-40B4-BE49-F238E27FC236}">
                <a16:creationId xmlns:a16="http://schemas.microsoft.com/office/drawing/2014/main" id="{05DF8698-E3B8-3EAA-B8F6-58E3EBDC456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52" name="Rectangle 29">
            <a:extLst>
              <a:ext uri="{FF2B5EF4-FFF2-40B4-BE49-F238E27FC236}">
                <a16:creationId xmlns:a16="http://schemas.microsoft.com/office/drawing/2014/main" id="{3616899F-F4DF-D081-941F-5DEB9F541D5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53" name="Rectangle 29">
            <a:extLst>
              <a:ext uri="{FF2B5EF4-FFF2-40B4-BE49-F238E27FC236}">
                <a16:creationId xmlns:a16="http://schemas.microsoft.com/office/drawing/2014/main" id="{3B622BCD-75C4-9A7A-2E2C-54152798ECC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5154" name="グループ化 4">
          <a:extLst>
            <a:ext uri="{FF2B5EF4-FFF2-40B4-BE49-F238E27FC236}">
              <a16:creationId xmlns:a16="http://schemas.microsoft.com/office/drawing/2014/main" id="{FD88EBC4-18B3-4C36-8A90-3545D4146DD5}"/>
            </a:ext>
          </a:extLst>
        </xdr:cNvPr>
        <xdr:cNvGrpSpPr>
          <a:grpSpLocks/>
        </xdr:cNvGrpSpPr>
      </xdr:nvGrpSpPr>
      <xdr:grpSpPr bwMode="auto">
        <a:xfrm>
          <a:off x="4101353" y="96146471"/>
          <a:ext cx="1367118" cy="403411"/>
          <a:chOff x="3981450" y="1019175"/>
          <a:chExt cx="1428750" cy="409575"/>
        </a:xfrm>
      </xdr:grpSpPr>
      <xdr:sp macro="" textlink="">
        <xdr:nvSpPr>
          <xdr:cNvPr id="15155" name="Rectangle 23">
            <a:extLst>
              <a:ext uri="{FF2B5EF4-FFF2-40B4-BE49-F238E27FC236}">
                <a16:creationId xmlns:a16="http://schemas.microsoft.com/office/drawing/2014/main" id="{D92874C2-A1EE-3B92-FFE3-20307A5BA1B3}"/>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56" name="Rectangle 24">
            <a:extLst>
              <a:ext uri="{FF2B5EF4-FFF2-40B4-BE49-F238E27FC236}">
                <a16:creationId xmlns:a16="http://schemas.microsoft.com/office/drawing/2014/main" id="{2A488D95-54DD-33F1-D900-F8F671A13EAA}"/>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57" name="Rectangle 25">
            <a:extLst>
              <a:ext uri="{FF2B5EF4-FFF2-40B4-BE49-F238E27FC236}">
                <a16:creationId xmlns:a16="http://schemas.microsoft.com/office/drawing/2014/main" id="{F2C8BCEB-3121-4553-C871-E9E0AF2E620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58" name="Rectangle 26">
            <a:extLst>
              <a:ext uri="{FF2B5EF4-FFF2-40B4-BE49-F238E27FC236}">
                <a16:creationId xmlns:a16="http://schemas.microsoft.com/office/drawing/2014/main" id="{8E22EFB6-6D4C-8C93-643E-0C5E80AE1F51}"/>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59" name="Rectangle 27">
            <a:extLst>
              <a:ext uri="{FF2B5EF4-FFF2-40B4-BE49-F238E27FC236}">
                <a16:creationId xmlns:a16="http://schemas.microsoft.com/office/drawing/2014/main" id="{2B11BCA9-2D11-52F8-497E-A31290D5B079}"/>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5160" name="グループ化 3">
          <a:extLst>
            <a:ext uri="{FF2B5EF4-FFF2-40B4-BE49-F238E27FC236}">
              <a16:creationId xmlns:a16="http://schemas.microsoft.com/office/drawing/2014/main" id="{AC33A5D9-757A-486B-83CE-F73E96342187}"/>
            </a:ext>
          </a:extLst>
        </xdr:cNvPr>
        <xdr:cNvGrpSpPr>
          <a:grpSpLocks/>
        </xdr:cNvGrpSpPr>
      </xdr:nvGrpSpPr>
      <xdr:grpSpPr bwMode="auto">
        <a:xfrm>
          <a:off x="6152029" y="96146471"/>
          <a:ext cx="862853" cy="403411"/>
          <a:chOff x="6029325" y="1019175"/>
          <a:chExt cx="857250" cy="409575"/>
        </a:xfrm>
      </xdr:grpSpPr>
      <xdr:sp macro="" textlink="">
        <xdr:nvSpPr>
          <xdr:cNvPr id="15161" name="Rectangle 28">
            <a:extLst>
              <a:ext uri="{FF2B5EF4-FFF2-40B4-BE49-F238E27FC236}">
                <a16:creationId xmlns:a16="http://schemas.microsoft.com/office/drawing/2014/main" id="{FCC4660E-2E77-4D00-88F2-24E90BAB4E8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62" name="Rectangle 29">
            <a:extLst>
              <a:ext uri="{FF2B5EF4-FFF2-40B4-BE49-F238E27FC236}">
                <a16:creationId xmlns:a16="http://schemas.microsoft.com/office/drawing/2014/main" id="{FD9E6A63-7569-C9D0-983B-5536FEF245CC}"/>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63" name="Rectangle 29">
            <a:extLst>
              <a:ext uri="{FF2B5EF4-FFF2-40B4-BE49-F238E27FC236}">
                <a16:creationId xmlns:a16="http://schemas.microsoft.com/office/drawing/2014/main" id="{39F508BC-CEE3-3A79-F205-17E0DCD6FCE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5164" name="グループ化 4">
          <a:extLst>
            <a:ext uri="{FF2B5EF4-FFF2-40B4-BE49-F238E27FC236}">
              <a16:creationId xmlns:a16="http://schemas.microsoft.com/office/drawing/2014/main" id="{FB552381-C24E-4166-968E-0FAA38F1E3A1}"/>
            </a:ext>
          </a:extLst>
        </xdr:cNvPr>
        <xdr:cNvGrpSpPr>
          <a:grpSpLocks/>
        </xdr:cNvGrpSpPr>
      </xdr:nvGrpSpPr>
      <xdr:grpSpPr bwMode="auto">
        <a:xfrm>
          <a:off x="4101353" y="96146471"/>
          <a:ext cx="1367118" cy="403411"/>
          <a:chOff x="3981450" y="1019175"/>
          <a:chExt cx="1428750" cy="409575"/>
        </a:xfrm>
      </xdr:grpSpPr>
      <xdr:sp macro="" textlink="">
        <xdr:nvSpPr>
          <xdr:cNvPr id="15165" name="Rectangle 23">
            <a:extLst>
              <a:ext uri="{FF2B5EF4-FFF2-40B4-BE49-F238E27FC236}">
                <a16:creationId xmlns:a16="http://schemas.microsoft.com/office/drawing/2014/main" id="{F7D79753-E515-B67F-5777-1B213C97EEE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66" name="Rectangle 24">
            <a:extLst>
              <a:ext uri="{FF2B5EF4-FFF2-40B4-BE49-F238E27FC236}">
                <a16:creationId xmlns:a16="http://schemas.microsoft.com/office/drawing/2014/main" id="{F90C8E85-4F0E-5B28-97AD-4C4F8F91772F}"/>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67" name="Rectangle 25">
            <a:extLst>
              <a:ext uri="{FF2B5EF4-FFF2-40B4-BE49-F238E27FC236}">
                <a16:creationId xmlns:a16="http://schemas.microsoft.com/office/drawing/2014/main" id="{8AE9FF9C-2236-650F-C5A6-47DFF1C607C3}"/>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68" name="Rectangle 26">
            <a:extLst>
              <a:ext uri="{FF2B5EF4-FFF2-40B4-BE49-F238E27FC236}">
                <a16:creationId xmlns:a16="http://schemas.microsoft.com/office/drawing/2014/main" id="{6BBBC36B-23FE-56D9-DFF0-9C2FD0C9A19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69" name="Rectangle 27">
            <a:extLst>
              <a:ext uri="{FF2B5EF4-FFF2-40B4-BE49-F238E27FC236}">
                <a16:creationId xmlns:a16="http://schemas.microsoft.com/office/drawing/2014/main" id="{EF1D3776-9133-156E-2A59-022A2F88ACA5}"/>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5170" name="グループ化 3">
          <a:extLst>
            <a:ext uri="{FF2B5EF4-FFF2-40B4-BE49-F238E27FC236}">
              <a16:creationId xmlns:a16="http://schemas.microsoft.com/office/drawing/2014/main" id="{6A286684-22F8-43AD-92F3-8C0D189B632F}"/>
            </a:ext>
          </a:extLst>
        </xdr:cNvPr>
        <xdr:cNvGrpSpPr>
          <a:grpSpLocks/>
        </xdr:cNvGrpSpPr>
      </xdr:nvGrpSpPr>
      <xdr:grpSpPr bwMode="auto">
        <a:xfrm>
          <a:off x="6152029" y="96146471"/>
          <a:ext cx="862853" cy="403411"/>
          <a:chOff x="6029325" y="1019175"/>
          <a:chExt cx="857250" cy="409575"/>
        </a:xfrm>
      </xdr:grpSpPr>
      <xdr:sp macro="" textlink="">
        <xdr:nvSpPr>
          <xdr:cNvPr id="15171" name="Rectangle 28">
            <a:extLst>
              <a:ext uri="{FF2B5EF4-FFF2-40B4-BE49-F238E27FC236}">
                <a16:creationId xmlns:a16="http://schemas.microsoft.com/office/drawing/2014/main" id="{54F63D4C-8925-B67A-F891-3FC7F43CE3C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72" name="Rectangle 29">
            <a:extLst>
              <a:ext uri="{FF2B5EF4-FFF2-40B4-BE49-F238E27FC236}">
                <a16:creationId xmlns:a16="http://schemas.microsoft.com/office/drawing/2014/main" id="{48A26354-C176-9B99-6423-FCBA842414B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73" name="Rectangle 29">
            <a:extLst>
              <a:ext uri="{FF2B5EF4-FFF2-40B4-BE49-F238E27FC236}">
                <a16:creationId xmlns:a16="http://schemas.microsoft.com/office/drawing/2014/main" id="{2405218E-887B-811D-2D62-F4C09F193419}"/>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5174" name="グループ化 4">
          <a:extLst>
            <a:ext uri="{FF2B5EF4-FFF2-40B4-BE49-F238E27FC236}">
              <a16:creationId xmlns:a16="http://schemas.microsoft.com/office/drawing/2014/main" id="{8AA89DA9-234D-4A85-BE3B-4CCB1E2F6CAD}"/>
            </a:ext>
          </a:extLst>
        </xdr:cNvPr>
        <xdr:cNvGrpSpPr>
          <a:grpSpLocks/>
        </xdr:cNvGrpSpPr>
      </xdr:nvGrpSpPr>
      <xdr:grpSpPr bwMode="auto">
        <a:xfrm>
          <a:off x="4101353" y="96146471"/>
          <a:ext cx="1367118" cy="403411"/>
          <a:chOff x="3981450" y="1019175"/>
          <a:chExt cx="1428750" cy="409575"/>
        </a:xfrm>
      </xdr:grpSpPr>
      <xdr:sp macro="" textlink="">
        <xdr:nvSpPr>
          <xdr:cNvPr id="15175" name="Rectangle 23">
            <a:extLst>
              <a:ext uri="{FF2B5EF4-FFF2-40B4-BE49-F238E27FC236}">
                <a16:creationId xmlns:a16="http://schemas.microsoft.com/office/drawing/2014/main" id="{A5ADC262-B194-3631-97F4-FAE9BC1E68A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76" name="Rectangle 24">
            <a:extLst>
              <a:ext uri="{FF2B5EF4-FFF2-40B4-BE49-F238E27FC236}">
                <a16:creationId xmlns:a16="http://schemas.microsoft.com/office/drawing/2014/main" id="{8624BB5D-B9D9-E1BA-2DD0-75D529E1894A}"/>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77" name="Rectangle 25">
            <a:extLst>
              <a:ext uri="{FF2B5EF4-FFF2-40B4-BE49-F238E27FC236}">
                <a16:creationId xmlns:a16="http://schemas.microsoft.com/office/drawing/2014/main" id="{8DC22E14-D196-E76C-6917-6115A7B9C9C4}"/>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78" name="Rectangle 26">
            <a:extLst>
              <a:ext uri="{FF2B5EF4-FFF2-40B4-BE49-F238E27FC236}">
                <a16:creationId xmlns:a16="http://schemas.microsoft.com/office/drawing/2014/main" id="{FB9A9967-8621-019B-BE90-E58FB66021FA}"/>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79" name="Rectangle 27">
            <a:extLst>
              <a:ext uri="{FF2B5EF4-FFF2-40B4-BE49-F238E27FC236}">
                <a16:creationId xmlns:a16="http://schemas.microsoft.com/office/drawing/2014/main" id="{A3922605-4349-8B59-A474-CB7E8C6CF7C2}"/>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5180" name="グループ化 3">
          <a:extLst>
            <a:ext uri="{FF2B5EF4-FFF2-40B4-BE49-F238E27FC236}">
              <a16:creationId xmlns:a16="http://schemas.microsoft.com/office/drawing/2014/main" id="{FBD1FB5D-46F7-4CC9-995D-CC57C3CCAD2D}"/>
            </a:ext>
          </a:extLst>
        </xdr:cNvPr>
        <xdr:cNvGrpSpPr>
          <a:grpSpLocks/>
        </xdr:cNvGrpSpPr>
      </xdr:nvGrpSpPr>
      <xdr:grpSpPr bwMode="auto">
        <a:xfrm>
          <a:off x="6152029" y="96146471"/>
          <a:ext cx="862853" cy="403411"/>
          <a:chOff x="6029325" y="1019175"/>
          <a:chExt cx="857250" cy="409575"/>
        </a:xfrm>
      </xdr:grpSpPr>
      <xdr:sp macro="" textlink="">
        <xdr:nvSpPr>
          <xdr:cNvPr id="15181" name="Rectangle 28">
            <a:extLst>
              <a:ext uri="{FF2B5EF4-FFF2-40B4-BE49-F238E27FC236}">
                <a16:creationId xmlns:a16="http://schemas.microsoft.com/office/drawing/2014/main" id="{C6BC1A0B-3A71-2DE2-53C1-ACDEBF0372F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82" name="Rectangle 29">
            <a:extLst>
              <a:ext uri="{FF2B5EF4-FFF2-40B4-BE49-F238E27FC236}">
                <a16:creationId xmlns:a16="http://schemas.microsoft.com/office/drawing/2014/main" id="{AB0687EF-FE59-756E-7C44-B21DD16C16F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83" name="Rectangle 29">
            <a:extLst>
              <a:ext uri="{FF2B5EF4-FFF2-40B4-BE49-F238E27FC236}">
                <a16:creationId xmlns:a16="http://schemas.microsoft.com/office/drawing/2014/main" id="{1B1BC451-1A71-DB82-E04B-3E98CE17617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5184" name="グループ化 4">
          <a:extLst>
            <a:ext uri="{FF2B5EF4-FFF2-40B4-BE49-F238E27FC236}">
              <a16:creationId xmlns:a16="http://schemas.microsoft.com/office/drawing/2014/main" id="{5B97F16E-EBD1-4D70-9EE8-246C8E71743B}"/>
            </a:ext>
          </a:extLst>
        </xdr:cNvPr>
        <xdr:cNvGrpSpPr>
          <a:grpSpLocks/>
        </xdr:cNvGrpSpPr>
      </xdr:nvGrpSpPr>
      <xdr:grpSpPr bwMode="auto">
        <a:xfrm>
          <a:off x="4101353" y="96146471"/>
          <a:ext cx="1367118" cy="403411"/>
          <a:chOff x="3981450" y="1019175"/>
          <a:chExt cx="1428750" cy="409575"/>
        </a:xfrm>
      </xdr:grpSpPr>
      <xdr:sp macro="" textlink="">
        <xdr:nvSpPr>
          <xdr:cNvPr id="15185" name="Rectangle 23">
            <a:extLst>
              <a:ext uri="{FF2B5EF4-FFF2-40B4-BE49-F238E27FC236}">
                <a16:creationId xmlns:a16="http://schemas.microsoft.com/office/drawing/2014/main" id="{64885362-D4B4-FF78-2D37-7D6F02C3ECB3}"/>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86" name="Rectangle 24">
            <a:extLst>
              <a:ext uri="{FF2B5EF4-FFF2-40B4-BE49-F238E27FC236}">
                <a16:creationId xmlns:a16="http://schemas.microsoft.com/office/drawing/2014/main" id="{06FD3BE6-9A1F-5B60-8263-3AA3DF432FEF}"/>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87" name="Rectangle 25">
            <a:extLst>
              <a:ext uri="{FF2B5EF4-FFF2-40B4-BE49-F238E27FC236}">
                <a16:creationId xmlns:a16="http://schemas.microsoft.com/office/drawing/2014/main" id="{FE9ADF4E-7031-2002-67E2-6B3EE48FD01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88" name="Rectangle 26">
            <a:extLst>
              <a:ext uri="{FF2B5EF4-FFF2-40B4-BE49-F238E27FC236}">
                <a16:creationId xmlns:a16="http://schemas.microsoft.com/office/drawing/2014/main" id="{1EA3714A-E3DA-0FA5-1229-9EEB9C42D121}"/>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89" name="Rectangle 27">
            <a:extLst>
              <a:ext uri="{FF2B5EF4-FFF2-40B4-BE49-F238E27FC236}">
                <a16:creationId xmlns:a16="http://schemas.microsoft.com/office/drawing/2014/main" id="{FCC27968-914F-D7BB-8DA9-C63917FDBC3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5190" name="グループ化 3">
          <a:extLst>
            <a:ext uri="{FF2B5EF4-FFF2-40B4-BE49-F238E27FC236}">
              <a16:creationId xmlns:a16="http://schemas.microsoft.com/office/drawing/2014/main" id="{B84A2F81-0CF5-45BB-85CA-822CA93D3828}"/>
            </a:ext>
          </a:extLst>
        </xdr:cNvPr>
        <xdr:cNvGrpSpPr>
          <a:grpSpLocks/>
        </xdr:cNvGrpSpPr>
      </xdr:nvGrpSpPr>
      <xdr:grpSpPr bwMode="auto">
        <a:xfrm>
          <a:off x="6152029" y="96146471"/>
          <a:ext cx="862853" cy="403411"/>
          <a:chOff x="6029325" y="1019175"/>
          <a:chExt cx="857250" cy="409575"/>
        </a:xfrm>
      </xdr:grpSpPr>
      <xdr:sp macro="" textlink="">
        <xdr:nvSpPr>
          <xdr:cNvPr id="15191" name="Rectangle 28">
            <a:extLst>
              <a:ext uri="{FF2B5EF4-FFF2-40B4-BE49-F238E27FC236}">
                <a16:creationId xmlns:a16="http://schemas.microsoft.com/office/drawing/2014/main" id="{B580B521-86E8-63A2-D962-BE874256C227}"/>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92" name="Rectangle 29">
            <a:extLst>
              <a:ext uri="{FF2B5EF4-FFF2-40B4-BE49-F238E27FC236}">
                <a16:creationId xmlns:a16="http://schemas.microsoft.com/office/drawing/2014/main" id="{68C4D428-531F-3957-7578-9C6935137E48}"/>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93" name="Rectangle 29">
            <a:extLst>
              <a:ext uri="{FF2B5EF4-FFF2-40B4-BE49-F238E27FC236}">
                <a16:creationId xmlns:a16="http://schemas.microsoft.com/office/drawing/2014/main" id="{5173EC61-0B9C-6AE6-06FA-05DF4CF577A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5194" name="グループ化 4">
          <a:extLst>
            <a:ext uri="{FF2B5EF4-FFF2-40B4-BE49-F238E27FC236}">
              <a16:creationId xmlns:a16="http://schemas.microsoft.com/office/drawing/2014/main" id="{7D2D0C7C-BDCB-44D4-BBCA-16FCB48120DF}"/>
            </a:ext>
          </a:extLst>
        </xdr:cNvPr>
        <xdr:cNvGrpSpPr>
          <a:grpSpLocks/>
        </xdr:cNvGrpSpPr>
      </xdr:nvGrpSpPr>
      <xdr:grpSpPr bwMode="auto">
        <a:xfrm>
          <a:off x="4101353" y="96146471"/>
          <a:ext cx="1367118" cy="403411"/>
          <a:chOff x="3981450" y="1019175"/>
          <a:chExt cx="1428750" cy="409575"/>
        </a:xfrm>
      </xdr:grpSpPr>
      <xdr:sp macro="" textlink="">
        <xdr:nvSpPr>
          <xdr:cNvPr id="15195" name="Rectangle 23">
            <a:extLst>
              <a:ext uri="{FF2B5EF4-FFF2-40B4-BE49-F238E27FC236}">
                <a16:creationId xmlns:a16="http://schemas.microsoft.com/office/drawing/2014/main" id="{0C0C36F3-3BD6-1750-ACF1-0F9140B6013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96" name="Rectangle 24">
            <a:extLst>
              <a:ext uri="{FF2B5EF4-FFF2-40B4-BE49-F238E27FC236}">
                <a16:creationId xmlns:a16="http://schemas.microsoft.com/office/drawing/2014/main" id="{4263A93C-4084-0A3E-3C92-F507C66D5B2C}"/>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97" name="Rectangle 25">
            <a:extLst>
              <a:ext uri="{FF2B5EF4-FFF2-40B4-BE49-F238E27FC236}">
                <a16:creationId xmlns:a16="http://schemas.microsoft.com/office/drawing/2014/main" id="{1D097E85-992E-4C45-490D-119EA84506B2}"/>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98" name="Rectangle 26">
            <a:extLst>
              <a:ext uri="{FF2B5EF4-FFF2-40B4-BE49-F238E27FC236}">
                <a16:creationId xmlns:a16="http://schemas.microsoft.com/office/drawing/2014/main" id="{154F0BFA-1846-8233-A0C6-662358D1DBDF}"/>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199" name="Rectangle 27">
            <a:extLst>
              <a:ext uri="{FF2B5EF4-FFF2-40B4-BE49-F238E27FC236}">
                <a16:creationId xmlns:a16="http://schemas.microsoft.com/office/drawing/2014/main" id="{3AC82483-4D4F-DE2D-A170-96FE60C7CDE2}"/>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5200" name="グループ化 3">
          <a:extLst>
            <a:ext uri="{FF2B5EF4-FFF2-40B4-BE49-F238E27FC236}">
              <a16:creationId xmlns:a16="http://schemas.microsoft.com/office/drawing/2014/main" id="{0FED3667-D02F-4050-998E-7ABF63125280}"/>
            </a:ext>
          </a:extLst>
        </xdr:cNvPr>
        <xdr:cNvGrpSpPr>
          <a:grpSpLocks/>
        </xdr:cNvGrpSpPr>
      </xdr:nvGrpSpPr>
      <xdr:grpSpPr bwMode="auto">
        <a:xfrm>
          <a:off x="6152029" y="96146471"/>
          <a:ext cx="862853" cy="403411"/>
          <a:chOff x="6029325" y="1019175"/>
          <a:chExt cx="857250" cy="409575"/>
        </a:xfrm>
      </xdr:grpSpPr>
      <xdr:sp macro="" textlink="">
        <xdr:nvSpPr>
          <xdr:cNvPr id="15201" name="Rectangle 28">
            <a:extLst>
              <a:ext uri="{FF2B5EF4-FFF2-40B4-BE49-F238E27FC236}">
                <a16:creationId xmlns:a16="http://schemas.microsoft.com/office/drawing/2014/main" id="{01EE2F9B-F156-9334-5014-3F294A0334D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02" name="Rectangle 29">
            <a:extLst>
              <a:ext uri="{FF2B5EF4-FFF2-40B4-BE49-F238E27FC236}">
                <a16:creationId xmlns:a16="http://schemas.microsoft.com/office/drawing/2014/main" id="{66312F6E-5482-CBCC-9B97-A4D8531A11A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03" name="Rectangle 29">
            <a:extLst>
              <a:ext uri="{FF2B5EF4-FFF2-40B4-BE49-F238E27FC236}">
                <a16:creationId xmlns:a16="http://schemas.microsoft.com/office/drawing/2014/main" id="{2972F7CA-1FC7-EE1C-DE97-BB3C6412581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5204" name="グループ化 3">
          <a:extLst>
            <a:ext uri="{FF2B5EF4-FFF2-40B4-BE49-F238E27FC236}">
              <a16:creationId xmlns:a16="http://schemas.microsoft.com/office/drawing/2014/main" id="{6627315E-EF0A-4E98-994B-11AE82722155}"/>
            </a:ext>
          </a:extLst>
        </xdr:cNvPr>
        <xdr:cNvGrpSpPr>
          <a:grpSpLocks/>
        </xdr:cNvGrpSpPr>
      </xdr:nvGrpSpPr>
      <xdr:grpSpPr bwMode="auto">
        <a:xfrm>
          <a:off x="6152029" y="82564941"/>
          <a:ext cx="862853" cy="403412"/>
          <a:chOff x="6029325" y="1019175"/>
          <a:chExt cx="857250" cy="409575"/>
        </a:xfrm>
      </xdr:grpSpPr>
      <xdr:sp macro="" textlink="">
        <xdr:nvSpPr>
          <xdr:cNvPr id="15205" name="Rectangle 28">
            <a:extLst>
              <a:ext uri="{FF2B5EF4-FFF2-40B4-BE49-F238E27FC236}">
                <a16:creationId xmlns:a16="http://schemas.microsoft.com/office/drawing/2014/main" id="{FB48B839-B2D4-A19C-8D22-A85F14FF6AA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06" name="Rectangle 29">
            <a:extLst>
              <a:ext uri="{FF2B5EF4-FFF2-40B4-BE49-F238E27FC236}">
                <a16:creationId xmlns:a16="http://schemas.microsoft.com/office/drawing/2014/main" id="{3BE74A47-9C45-CF4C-7564-D44BC5ACFDDC}"/>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07" name="Rectangle 29">
            <a:extLst>
              <a:ext uri="{FF2B5EF4-FFF2-40B4-BE49-F238E27FC236}">
                <a16:creationId xmlns:a16="http://schemas.microsoft.com/office/drawing/2014/main" id="{9F591436-F905-1E26-9C71-4041A22AC7CD}"/>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5208" name="グループ化 3">
          <a:extLst>
            <a:ext uri="{FF2B5EF4-FFF2-40B4-BE49-F238E27FC236}">
              <a16:creationId xmlns:a16="http://schemas.microsoft.com/office/drawing/2014/main" id="{ADE30F7E-7330-4401-BC3E-BEFC03F564B5}"/>
            </a:ext>
          </a:extLst>
        </xdr:cNvPr>
        <xdr:cNvGrpSpPr>
          <a:grpSpLocks/>
        </xdr:cNvGrpSpPr>
      </xdr:nvGrpSpPr>
      <xdr:grpSpPr bwMode="auto">
        <a:xfrm>
          <a:off x="6152029" y="82564941"/>
          <a:ext cx="862853" cy="403412"/>
          <a:chOff x="6029325" y="1019175"/>
          <a:chExt cx="857250" cy="409575"/>
        </a:xfrm>
      </xdr:grpSpPr>
      <xdr:sp macro="" textlink="">
        <xdr:nvSpPr>
          <xdr:cNvPr id="15209" name="Rectangle 28">
            <a:extLst>
              <a:ext uri="{FF2B5EF4-FFF2-40B4-BE49-F238E27FC236}">
                <a16:creationId xmlns:a16="http://schemas.microsoft.com/office/drawing/2014/main" id="{602168B7-7A13-2FE0-255E-82D4E45B892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10" name="Rectangle 29">
            <a:extLst>
              <a:ext uri="{FF2B5EF4-FFF2-40B4-BE49-F238E27FC236}">
                <a16:creationId xmlns:a16="http://schemas.microsoft.com/office/drawing/2014/main" id="{A37AEE09-55AB-0766-8C6C-F5E782FE55D1}"/>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11" name="Rectangle 29">
            <a:extLst>
              <a:ext uri="{FF2B5EF4-FFF2-40B4-BE49-F238E27FC236}">
                <a16:creationId xmlns:a16="http://schemas.microsoft.com/office/drawing/2014/main" id="{0BD9AFB5-BE92-B735-DC15-289344645129}"/>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5212" name="グループ化 3">
          <a:extLst>
            <a:ext uri="{FF2B5EF4-FFF2-40B4-BE49-F238E27FC236}">
              <a16:creationId xmlns:a16="http://schemas.microsoft.com/office/drawing/2014/main" id="{3E839C63-179D-4F9F-BFC2-D1EB362D0BC3}"/>
            </a:ext>
          </a:extLst>
        </xdr:cNvPr>
        <xdr:cNvGrpSpPr>
          <a:grpSpLocks/>
        </xdr:cNvGrpSpPr>
      </xdr:nvGrpSpPr>
      <xdr:grpSpPr bwMode="auto">
        <a:xfrm>
          <a:off x="6152029" y="82564941"/>
          <a:ext cx="862853" cy="403412"/>
          <a:chOff x="6029325" y="1019175"/>
          <a:chExt cx="857250" cy="409575"/>
        </a:xfrm>
      </xdr:grpSpPr>
      <xdr:sp macro="" textlink="">
        <xdr:nvSpPr>
          <xdr:cNvPr id="15213" name="Rectangle 28">
            <a:extLst>
              <a:ext uri="{FF2B5EF4-FFF2-40B4-BE49-F238E27FC236}">
                <a16:creationId xmlns:a16="http://schemas.microsoft.com/office/drawing/2014/main" id="{4DE4CDAB-18DF-5F70-A1AF-ED1AE1E06CD8}"/>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14" name="Rectangle 29">
            <a:extLst>
              <a:ext uri="{FF2B5EF4-FFF2-40B4-BE49-F238E27FC236}">
                <a16:creationId xmlns:a16="http://schemas.microsoft.com/office/drawing/2014/main" id="{6AFAEF4B-4013-2736-E9D3-88A544405E1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15" name="Rectangle 29">
            <a:extLst>
              <a:ext uri="{FF2B5EF4-FFF2-40B4-BE49-F238E27FC236}">
                <a16:creationId xmlns:a16="http://schemas.microsoft.com/office/drawing/2014/main" id="{22B853C8-339E-581A-DA60-EA3745F14AF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5216" name="グループ化 3">
          <a:extLst>
            <a:ext uri="{FF2B5EF4-FFF2-40B4-BE49-F238E27FC236}">
              <a16:creationId xmlns:a16="http://schemas.microsoft.com/office/drawing/2014/main" id="{6B0505B6-54D4-4675-A5CB-1ABA07999D9C}"/>
            </a:ext>
          </a:extLst>
        </xdr:cNvPr>
        <xdr:cNvGrpSpPr>
          <a:grpSpLocks/>
        </xdr:cNvGrpSpPr>
      </xdr:nvGrpSpPr>
      <xdr:grpSpPr bwMode="auto">
        <a:xfrm>
          <a:off x="6152029" y="89355706"/>
          <a:ext cx="862853" cy="403412"/>
          <a:chOff x="6029325" y="1019175"/>
          <a:chExt cx="857250" cy="409575"/>
        </a:xfrm>
      </xdr:grpSpPr>
      <xdr:sp macro="" textlink="">
        <xdr:nvSpPr>
          <xdr:cNvPr id="15217" name="Rectangle 28">
            <a:extLst>
              <a:ext uri="{FF2B5EF4-FFF2-40B4-BE49-F238E27FC236}">
                <a16:creationId xmlns:a16="http://schemas.microsoft.com/office/drawing/2014/main" id="{4AF81246-5A72-3483-9456-FA2BA80DEF2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18" name="Rectangle 29">
            <a:extLst>
              <a:ext uri="{FF2B5EF4-FFF2-40B4-BE49-F238E27FC236}">
                <a16:creationId xmlns:a16="http://schemas.microsoft.com/office/drawing/2014/main" id="{2DE0CA61-FC83-D458-E74B-6C1A4FCE43A8}"/>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19" name="Rectangle 29">
            <a:extLst>
              <a:ext uri="{FF2B5EF4-FFF2-40B4-BE49-F238E27FC236}">
                <a16:creationId xmlns:a16="http://schemas.microsoft.com/office/drawing/2014/main" id="{87417000-27F9-FDCA-DEED-35252300F00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5220" name="グループ化 3">
          <a:extLst>
            <a:ext uri="{FF2B5EF4-FFF2-40B4-BE49-F238E27FC236}">
              <a16:creationId xmlns:a16="http://schemas.microsoft.com/office/drawing/2014/main" id="{9D079B97-EAAC-48F1-AD6F-5DD4690D921B}"/>
            </a:ext>
          </a:extLst>
        </xdr:cNvPr>
        <xdr:cNvGrpSpPr>
          <a:grpSpLocks/>
        </xdr:cNvGrpSpPr>
      </xdr:nvGrpSpPr>
      <xdr:grpSpPr bwMode="auto">
        <a:xfrm>
          <a:off x="6152029" y="89355706"/>
          <a:ext cx="862853" cy="403412"/>
          <a:chOff x="6029325" y="1019175"/>
          <a:chExt cx="857250" cy="409575"/>
        </a:xfrm>
      </xdr:grpSpPr>
      <xdr:sp macro="" textlink="">
        <xdr:nvSpPr>
          <xdr:cNvPr id="15221" name="Rectangle 28">
            <a:extLst>
              <a:ext uri="{FF2B5EF4-FFF2-40B4-BE49-F238E27FC236}">
                <a16:creationId xmlns:a16="http://schemas.microsoft.com/office/drawing/2014/main" id="{C58FE3C6-E92D-F148-1AAB-03E4CD556408}"/>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22" name="Rectangle 29">
            <a:extLst>
              <a:ext uri="{FF2B5EF4-FFF2-40B4-BE49-F238E27FC236}">
                <a16:creationId xmlns:a16="http://schemas.microsoft.com/office/drawing/2014/main" id="{7471D3E5-F8AD-80DC-6E6C-DCC7D909F416}"/>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23" name="Rectangle 29">
            <a:extLst>
              <a:ext uri="{FF2B5EF4-FFF2-40B4-BE49-F238E27FC236}">
                <a16:creationId xmlns:a16="http://schemas.microsoft.com/office/drawing/2014/main" id="{051091A8-4918-645E-3F62-C9A21F5B357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5224" name="グループ化 3">
          <a:extLst>
            <a:ext uri="{FF2B5EF4-FFF2-40B4-BE49-F238E27FC236}">
              <a16:creationId xmlns:a16="http://schemas.microsoft.com/office/drawing/2014/main" id="{12A49FFB-C360-4D0C-AC81-9D99E560C8CC}"/>
            </a:ext>
          </a:extLst>
        </xdr:cNvPr>
        <xdr:cNvGrpSpPr>
          <a:grpSpLocks/>
        </xdr:cNvGrpSpPr>
      </xdr:nvGrpSpPr>
      <xdr:grpSpPr bwMode="auto">
        <a:xfrm>
          <a:off x="6152029" y="89355706"/>
          <a:ext cx="862853" cy="403412"/>
          <a:chOff x="6029325" y="1019175"/>
          <a:chExt cx="857250" cy="409575"/>
        </a:xfrm>
      </xdr:grpSpPr>
      <xdr:sp macro="" textlink="">
        <xdr:nvSpPr>
          <xdr:cNvPr id="15225" name="Rectangle 28">
            <a:extLst>
              <a:ext uri="{FF2B5EF4-FFF2-40B4-BE49-F238E27FC236}">
                <a16:creationId xmlns:a16="http://schemas.microsoft.com/office/drawing/2014/main" id="{F4689766-7E59-F069-39FC-9783FB2B1FD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26" name="Rectangle 29">
            <a:extLst>
              <a:ext uri="{FF2B5EF4-FFF2-40B4-BE49-F238E27FC236}">
                <a16:creationId xmlns:a16="http://schemas.microsoft.com/office/drawing/2014/main" id="{1487DE09-E30A-EE57-6EFD-D80D6CB4FB7C}"/>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27" name="Rectangle 29">
            <a:extLst>
              <a:ext uri="{FF2B5EF4-FFF2-40B4-BE49-F238E27FC236}">
                <a16:creationId xmlns:a16="http://schemas.microsoft.com/office/drawing/2014/main" id="{212CEED8-547D-D0D2-1CEF-3F5DFBC8FE9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5228" name="グループ化 3">
          <a:extLst>
            <a:ext uri="{FF2B5EF4-FFF2-40B4-BE49-F238E27FC236}">
              <a16:creationId xmlns:a16="http://schemas.microsoft.com/office/drawing/2014/main" id="{F6A5DEE7-A5AA-47F4-AF6A-BCD5BC4A340E}"/>
            </a:ext>
          </a:extLst>
        </xdr:cNvPr>
        <xdr:cNvGrpSpPr>
          <a:grpSpLocks/>
        </xdr:cNvGrpSpPr>
      </xdr:nvGrpSpPr>
      <xdr:grpSpPr bwMode="auto">
        <a:xfrm>
          <a:off x="6152029" y="96146471"/>
          <a:ext cx="862853" cy="403411"/>
          <a:chOff x="6029325" y="1019175"/>
          <a:chExt cx="857250" cy="409575"/>
        </a:xfrm>
      </xdr:grpSpPr>
      <xdr:sp macro="" textlink="">
        <xdr:nvSpPr>
          <xdr:cNvPr id="15229" name="Rectangle 28">
            <a:extLst>
              <a:ext uri="{FF2B5EF4-FFF2-40B4-BE49-F238E27FC236}">
                <a16:creationId xmlns:a16="http://schemas.microsoft.com/office/drawing/2014/main" id="{8BFFE93D-33FB-8B3A-39B0-C11886B5ACE7}"/>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30" name="Rectangle 29">
            <a:extLst>
              <a:ext uri="{FF2B5EF4-FFF2-40B4-BE49-F238E27FC236}">
                <a16:creationId xmlns:a16="http://schemas.microsoft.com/office/drawing/2014/main" id="{FE93CA80-9CFD-F572-FDF0-0A26D718AAD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31" name="Rectangle 29">
            <a:extLst>
              <a:ext uri="{FF2B5EF4-FFF2-40B4-BE49-F238E27FC236}">
                <a16:creationId xmlns:a16="http://schemas.microsoft.com/office/drawing/2014/main" id="{780DE195-FC24-3459-DF84-C6A9A0FEC82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5232" name="グループ化 3">
          <a:extLst>
            <a:ext uri="{FF2B5EF4-FFF2-40B4-BE49-F238E27FC236}">
              <a16:creationId xmlns:a16="http://schemas.microsoft.com/office/drawing/2014/main" id="{81A92BFD-EBA2-4D6C-B20D-D28BF4E76C8A}"/>
            </a:ext>
          </a:extLst>
        </xdr:cNvPr>
        <xdr:cNvGrpSpPr>
          <a:grpSpLocks/>
        </xdr:cNvGrpSpPr>
      </xdr:nvGrpSpPr>
      <xdr:grpSpPr bwMode="auto">
        <a:xfrm>
          <a:off x="6152029" y="96146471"/>
          <a:ext cx="862853" cy="403411"/>
          <a:chOff x="6029325" y="1019175"/>
          <a:chExt cx="857250" cy="409575"/>
        </a:xfrm>
      </xdr:grpSpPr>
      <xdr:sp macro="" textlink="">
        <xdr:nvSpPr>
          <xdr:cNvPr id="15233" name="Rectangle 28">
            <a:extLst>
              <a:ext uri="{FF2B5EF4-FFF2-40B4-BE49-F238E27FC236}">
                <a16:creationId xmlns:a16="http://schemas.microsoft.com/office/drawing/2014/main" id="{082DB196-2863-A03D-C85F-35FB850D6A2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34" name="Rectangle 29">
            <a:extLst>
              <a:ext uri="{FF2B5EF4-FFF2-40B4-BE49-F238E27FC236}">
                <a16:creationId xmlns:a16="http://schemas.microsoft.com/office/drawing/2014/main" id="{8FCED3AA-FFDA-5904-E8E1-2C695BE70F56}"/>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35" name="Rectangle 29">
            <a:extLst>
              <a:ext uri="{FF2B5EF4-FFF2-40B4-BE49-F238E27FC236}">
                <a16:creationId xmlns:a16="http://schemas.microsoft.com/office/drawing/2014/main" id="{B9F3D7FE-62CC-4735-7BAC-A1EF183E199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5236" name="グループ化 3">
          <a:extLst>
            <a:ext uri="{FF2B5EF4-FFF2-40B4-BE49-F238E27FC236}">
              <a16:creationId xmlns:a16="http://schemas.microsoft.com/office/drawing/2014/main" id="{59F0BBD4-DABB-4B4F-A079-C3059D0F9E4E}"/>
            </a:ext>
          </a:extLst>
        </xdr:cNvPr>
        <xdr:cNvGrpSpPr>
          <a:grpSpLocks/>
        </xdr:cNvGrpSpPr>
      </xdr:nvGrpSpPr>
      <xdr:grpSpPr bwMode="auto">
        <a:xfrm>
          <a:off x="6152029" y="96146471"/>
          <a:ext cx="862853" cy="403411"/>
          <a:chOff x="6029325" y="1019175"/>
          <a:chExt cx="857250" cy="409575"/>
        </a:xfrm>
      </xdr:grpSpPr>
      <xdr:sp macro="" textlink="">
        <xdr:nvSpPr>
          <xdr:cNvPr id="15237" name="Rectangle 28">
            <a:extLst>
              <a:ext uri="{FF2B5EF4-FFF2-40B4-BE49-F238E27FC236}">
                <a16:creationId xmlns:a16="http://schemas.microsoft.com/office/drawing/2014/main" id="{69F7BBA1-2851-94A8-E363-8F748C4CCF4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38" name="Rectangle 29">
            <a:extLst>
              <a:ext uri="{FF2B5EF4-FFF2-40B4-BE49-F238E27FC236}">
                <a16:creationId xmlns:a16="http://schemas.microsoft.com/office/drawing/2014/main" id="{0B1D8B3B-9145-FA96-FA1A-AE9317AD57A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39" name="Rectangle 29">
            <a:extLst>
              <a:ext uri="{FF2B5EF4-FFF2-40B4-BE49-F238E27FC236}">
                <a16:creationId xmlns:a16="http://schemas.microsoft.com/office/drawing/2014/main" id="{843233ED-5F1D-00BC-7388-FE47B3432D1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64</xdr:row>
      <xdr:rowOff>0</xdr:rowOff>
    </xdr:from>
    <xdr:to>
      <xdr:col>8</xdr:col>
      <xdr:colOff>0</xdr:colOff>
      <xdr:row>66</xdr:row>
      <xdr:rowOff>0</xdr:rowOff>
    </xdr:to>
    <xdr:grpSp>
      <xdr:nvGrpSpPr>
        <xdr:cNvPr id="15240" name="グループ化 4">
          <a:extLst>
            <a:ext uri="{FF2B5EF4-FFF2-40B4-BE49-F238E27FC236}">
              <a16:creationId xmlns:a16="http://schemas.microsoft.com/office/drawing/2014/main" id="{5760B579-D64B-4781-B064-3344419A0C22}"/>
            </a:ext>
          </a:extLst>
        </xdr:cNvPr>
        <xdr:cNvGrpSpPr>
          <a:grpSpLocks/>
        </xdr:cNvGrpSpPr>
      </xdr:nvGrpSpPr>
      <xdr:grpSpPr bwMode="auto">
        <a:xfrm>
          <a:off x="4101353" y="14735735"/>
          <a:ext cx="1367118" cy="403412"/>
          <a:chOff x="3981450" y="1019175"/>
          <a:chExt cx="1428750" cy="409575"/>
        </a:xfrm>
      </xdr:grpSpPr>
      <xdr:sp macro="" textlink="">
        <xdr:nvSpPr>
          <xdr:cNvPr id="15241" name="Rectangle 23">
            <a:extLst>
              <a:ext uri="{FF2B5EF4-FFF2-40B4-BE49-F238E27FC236}">
                <a16:creationId xmlns:a16="http://schemas.microsoft.com/office/drawing/2014/main" id="{E7B90726-1026-BB2C-354A-19A585396B8E}"/>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42" name="Rectangle 24">
            <a:extLst>
              <a:ext uri="{FF2B5EF4-FFF2-40B4-BE49-F238E27FC236}">
                <a16:creationId xmlns:a16="http://schemas.microsoft.com/office/drawing/2014/main" id="{CBE87A00-294B-87C9-69D2-1B8EAF1D7A2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43" name="Rectangle 25">
            <a:extLst>
              <a:ext uri="{FF2B5EF4-FFF2-40B4-BE49-F238E27FC236}">
                <a16:creationId xmlns:a16="http://schemas.microsoft.com/office/drawing/2014/main" id="{25872214-5881-7401-5B0E-EFC3481205E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44" name="Rectangle 26">
            <a:extLst>
              <a:ext uri="{FF2B5EF4-FFF2-40B4-BE49-F238E27FC236}">
                <a16:creationId xmlns:a16="http://schemas.microsoft.com/office/drawing/2014/main" id="{B431B808-4A5A-823A-1B6A-3E327C9570D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45" name="Rectangle 27">
            <a:extLst>
              <a:ext uri="{FF2B5EF4-FFF2-40B4-BE49-F238E27FC236}">
                <a16:creationId xmlns:a16="http://schemas.microsoft.com/office/drawing/2014/main" id="{80DD3A51-FAFB-65C1-9FAA-034AAC7BD893}"/>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64</xdr:row>
      <xdr:rowOff>0</xdr:rowOff>
    </xdr:from>
    <xdr:to>
      <xdr:col>10</xdr:col>
      <xdr:colOff>0</xdr:colOff>
      <xdr:row>66</xdr:row>
      <xdr:rowOff>0</xdr:rowOff>
    </xdr:to>
    <xdr:grpSp>
      <xdr:nvGrpSpPr>
        <xdr:cNvPr id="15246" name="グループ化 3">
          <a:extLst>
            <a:ext uri="{FF2B5EF4-FFF2-40B4-BE49-F238E27FC236}">
              <a16:creationId xmlns:a16="http://schemas.microsoft.com/office/drawing/2014/main" id="{516482E2-64D5-4878-A28C-4561BA0894ED}"/>
            </a:ext>
          </a:extLst>
        </xdr:cNvPr>
        <xdr:cNvGrpSpPr>
          <a:grpSpLocks/>
        </xdr:cNvGrpSpPr>
      </xdr:nvGrpSpPr>
      <xdr:grpSpPr bwMode="auto">
        <a:xfrm>
          <a:off x="6152029" y="14735735"/>
          <a:ext cx="862853" cy="403412"/>
          <a:chOff x="6029325" y="1019175"/>
          <a:chExt cx="857250" cy="409575"/>
        </a:xfrm>
      </xdr:grpSpPr>
      <xdr:sp macro="" textlink="">
        <xdr:nvSpPr>
          <xdr:cNvPr id="15247" name="Rectangle 28">
            <a:extLst>
              <a:ext uri="{FF2B5EF4-FFF2-40B4-BE49-F238E27FC236}">
                <a16:creationId xmlns:a16="http://schemas.microsoft.com/office/drawing/2014/main" id="{903F2C7A-19F2-734C-A509-1AA10F55549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48" name="Rectangle 29">
            <a:extLst>
              <a:ext uri="{FF2B5EF4-FFF2-40B4-BE49-F238E27FC236}">
                <a16:creationId xmlns:a16="http://schemas.microsoft.com/office/drawing/2014/main" id="{C688C3BC-A185-8C66-F90F-56FF0926C8D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49" name="Rectangle 29">
            <a:extLst>
              <a:ext uri="{FF2B5EF4-FFF2-40B4-BE49-F238E27FC236}">
                <a16:creationId xmlns:a16="http://schemas.microsoft.com/office/drawing/2014/main" id="{4217842D-EEA5-9038-0312-1DAF5A8E15B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64</xdr:row>
      <xdr:rowOff>0</xdr:rowOff>
    </xdr:from>
    <xdr:to>
      <xdr:col>8</xdr:col>
      <xdr:colOff>0</xdr:colOff>
      <xdr:row>66</xdr:row>
      <xdr:rowOff>0</xdr:rowOff>
    </xdr:to>
    <xdr:grpSp>
      <xdr:nvGrpSpPr>
        <xdr:cNvPr id="15250" name="グループ化 4">
          <a:extLst>
            <a:ext uri="{FF2B5EF4-FFF2-40B4-BE49-F238E27FC236}">
              <a16:creationId xmlns:a16="http://schemas.microsoft.com/office/drawing/2014/main" id="{F7BC72A1-EEEE-4DED-B181-A7A967A4568D}"/>
            </a:ext>
          </a:extLst>
        </xdr:cNvPr>
        <xdr:cNvGrpSpPr>
          <a:grpSpLocks/>
        </xdr:cNvGrpSpPr>
      </xdr:nvGrpSpPr>
      <xdr:grpSpPr bwMode="auto">
        <a:xfrm>
          <a:off x="4101353" y="14735735"/>
          <a:ext cx="1367118" cy="403412"/>
          <a:chOff x="3981450" y="1019175"/>
          <a:chExt cx="1428750" cy="409575"/>
        </a:xfrm>
      </xdr:grpSpPr>
      <xdr:sp macro="" textlink="">
        <xdr:nvSpPr>
          <xdr:cNvPr id="15251" name="Rectangle 23">
            <a:extLst>
              <a:ext uri="{FF2B5EF4-FFF2-40B4-BE49-F238E27FC236}">
                <a16:creationId xmlns:a16="http://schemas.microsoft.com/office/drawing/2014/main" id="{3B1C937B-3F74-2E9D-451E-54A7B78BD904}"/>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52" name="Rectangle 24">
            <a:extLst>
              <a:ext uri="{FF2B5EF4-FFF2-40B4-BE49-F238E27FC236}">
                <a16:creationId xmlns:a16="http://schemas.microsoft.com/office/drawing/2014/main" id="{4638C802-0019-7BA9-834D-7CDB100CA863}"/>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53" name="Rectangle 25">
            <a:extLst>
              <a:ext uri="{FF2B5EF4-FFF2-40B4-BE49-F238E27FC236}">
                <a16:creationId xmlns:a16="http://schemas.microsoft.com/office/drawing/2014/main" id="{49719CE2-1754-C298-B7AA-D7893BADB32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54" name="Rectangle 26">
            <a:extLst>
              <a:ext uri="{FF2B5EF4-FFF2-40B4-BE49-F238E27FC236}">
                <a16:creationId xmlns:a16="http://schemas.microsoft.com/office/drawing/2014/main" id="{33BF762C-636C-BB8D-18B7-64D8452D479D}"/>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55" name="Rectangle 27">
            <a:extLst>
              <a:ext uri="{FF2B5EF4-FFF2-40B4-BE49-F238E27FC236}">
                <a16:creationId xmlns:a16="http://schemas.microsoft.com/office/drawing/2014/main" id="{8F03C13F-BD69-5A9F-9A75-F6D90EA58AD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64</xdr:row>
      <xdr:rowOff>0</xdr:rowOff>
    </xdr:from>
    <xdr:to>
      <xdr:col>10</xdr:col>
      <xdr:colOff>0</xdr:colOff>
      <xdr:row>66</xdr:row>
      <xdr:rowOff>0</xdr:rowOff>
    </xdr:to>
    <xdr:grpSp>
      <xdr:nvGrpSpPr>
        <xdr:cNvPr id="15256" name="グループ化 3">
          <a:extLst>
            <a:ext uri="{FF2B5EF4-FFF2-40B4-BE49-F238E27FC236}">
              <a16:creationId xmlns:a16="http://schemas.microsoft.com/office/drawing/2014/main" id="{E121C740-3327-4B15-B34F-FBEBBB47F24C}"/>
            </a:ext>
          </a:extLst>
        </xdr:cNvPr>
        <xdr:cNvGrpSpPr>
          <a:grpSpLocks/>
        </xdr:cNvGrpSpPr>
      </xdr:nvGrpSpPr>
      <xdr:grpSpPr bwMode="auto">
        <a:xfrm>
          <a:off x="6152029" y="14735735"/>
          <a:ext cx="862853" cy="403412"/>
          <a:chOff x="6029325" y="1019175"/>
          <a:chExt cx="857250" cy="409575"/>
        </a:xfrm>
      </xdr:grpSpPr>
      <xdr:sp macro="" textlink="">
        <xdr:nvSpPr>
          <xdr:cNvPr id="15257" name="Rectangle 28">
            <a:extLst>
              <a:ext uri="{FF2B5EF4-FFF2-40B4-BE49-F238E27FC236}">
                <a16:creationId xmlns:a16="http://schemas.microsoft.com/office/drawing/2014/main" id="{41FA3639-DEBF-FCD9-AEDD-7968DB4AC2F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58" name="Rectangle 29">
            <a:extLst>
              <a:ext uri="{FF2B5EF4-FFF2-40B4-BE49-F238E27FC236}">
                <a16:creationId xmlns:a16="http://schemas.microsoft.com/office/drawing/2014/main" id="{9DC87DB2-C793-3569-98E4-455C9479810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59" name="Rectangle 29">
            <a:extLst>
              <a:ext uri="{FF2B5EF4-FFF2-40B4-BE49-F238E27FC236}">
                <a16:creationId xmlns:a16="http://schemas.microsoft.com/office/drawing/2014/main" id="{2F229AFB-464F-E2BA-EC7B-599F7C85082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64</xdr:row>
      <xdr:rowOff>0</xdr:rowOff>
    </xdr:from>
    <xdr:to>
      <xdr:col>8</xdr:col>
      <xdr:colOff>0</xdr:colOff>
      <xdr:row>66</xdr:row>
      <xdr:rowOff>0</xdr:rowOff>
    </xdr:to>
    <xdr:grpSp>
      <xdr:nvGrpSpPr>
        <xdr:cNvPr id="15260" name="グループ化 4">
          <a:extLst>
            <a:ext uri="{FF2B5EF4-FFF2-40B4-BE49-F238E27FC236}">
              <a16:creationId xmlns:a16="http://schemas.microsoft.com/office/drawing/2014/main" id="{FC3F8A15-9828-4706-AE1B-CC20A1C3BF3E}"/>
            </a:ext>
          </a:extLst>
        </xdr:cNvPr>
        <xdr:cNvGrpSpPr>
          <a:grpSpLocks/>
        </xdr:cNvGrpSpPr>
      </xdr:nvGrpSpPr>
      <xdr:grpSpPr bwMode="auto">
        <a:xfrm>
          <a:off x="4101353" y="14735735"/>
          <a:ext cx="1367118" cy="403412"/>
          <a:chOff x="3981450" y="1019175"/>
          <a:chExt cx="1428750" cy="409575"/>
        </a:xfrm>
      </xdr:grpSpPr>
      <xdr:sp macro="" textlink="">
        <xdr:nvSpPr>
          <xdr:cNvPr id="15261" name="Rectangle 23">
            <a:extLst>
              <a:ext uri="{FF2B5EF4-FFF2-40B4-BE49-F238E27FC236}">
                <a16:creationId xmlns:a16="http://schemas.microsoft.com/office/drawing/2014/main" id="{468BBB3E-707C-B2D9-A33D-F82906E90323}"/>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62" name="Rectangle 24">
            <a:extLst>
              <a:ext uri="{FF2B5EF4-FFF2-40B4-BE49-F238E27FC236}">
                <a16:creationId xmlns:a16="http://schemas.microsoft.com/office/drawing/2014/main" id="{961C1C39-626F-95BF-0860-982675AE362C}"/>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63" name="Rectangle 25">
            <a:extLst>
              <a:ext uri="{FF2B5EF4-FFF2-40B4-BE49-F238E27FC236}">
                <a16:creationId xmlns:a16="http://schemas.microsoft.com/office/drawing/2014/main" id="{8CBFB927-3DDF-AF1E-1F8D-9839827E008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64" name="Rectangle 26">
            <a:extLst>
              <a:ext uri="{FF2B5EF4-FFF2-40B4-BE49-F238E27FC236}">
                <a16:creationId xmlns:a16="http://schemas.microsoft.com/office/drawing/2014/main" id="{03A24145-678D-19E8-EFBF-5C6517B5DD4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65" name="Rectangle 27">
            <a:extLst>
              <a:ext uri="{FF2B5EF4-FFF2-40B4-BE49-F238E27FC236}">
                <a16:creationId xmlns:a16="http://schemas.microsoft.com/office/drawing/2014/main" id="{7011AF03-661C-2D2F-8A07-6C294813FEA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64</xdr:row>
      <xdr:rowOff>0</xdr:rowOff>
    </xdr:from>
    <xdr:to>
      <xdr:col>10</xdr:col>
      <xdr:colOff>0</xdr:colOff>
      <xdr:row>66</xdr:row>
      <xdr:rowOff>0</xdr:rowOff>
    </xdr:to>
    <xdr:grpSp>
      <xdr:nvGrpSpPr>
        <xdr:cNvPr id="15266" name="グループ化 3">
          <a:extLst>
            <a:ext uri="{FF2B5EF4-FFF2-40B4-BE49-F238E27FC236}">
              <a16:creationId xmlns:a16="http://schemas.microsoft.com/office/drawing/2014/main" id="{65FEED67-416E-402D-84B2-A62898C03E63}"/>
            </a:ext>
          </a:extLst>
        </xdr:cNvPr>
        <xdr:cNvGrpSpPr>
          <a:grpSpLocks/>
        </xdr:cNvGrpSpPr>
      </xdr:nvGrpSpPr>
      <xdr:grpSpPr bwMode="auto">
        <a:xfrm>
          <a:off x="6152029" y="14735735"/>
          <a:ext cx="862853" cy="403412"/>
          <a:chOff x="6029325" y="1019175"/>
          <a:chExt cx="857250" cy="409575"/>
        </a:xfrm>
      </xdr:grpSpPr>
      <xdr:sp macro="" textlink="">
        <xdr:nvSpPr>
          <xdr:cNvPr id="15267" name="Rectangle 28">
            <a:extLst>
              <a:ext uri="{FF2B5EF4-FFF2-40B4-BE49-F238E27FC236}">
                <a16:creationId xmlns:a16="http://schemas.microsoft.com/office/drawing/2014/main" id="{22DB0017-4D3C-9B8E-39B6-ADD1E4A87D9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68" name="Rectangle 29">
            <a:extLst>
              <a:ext uri="{FF2B5EF4-FFF2-40B4-BE49-F238E27FC236}">
                <a16:creationId xmlns:a16="http://schemas.microsoft.com/office/drawing/2014/main" id="{1FBF0BE0-810D-65E8-3CD4-1F8DBD24ED9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69" name="Rectangle 29">
            <a:extLst>
              <a:ext uri="{FF2B5EF4-FFF2-40B4-BE49-F238E27FC236}">
                <a16:creationId xmlns:a16="http://schemas.microsoft.com/office/drawing/2014/main" id="{CF010086-6EF2-332D-4747-574BE8C9FF6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94</xdr:row>
      <xdr:rowOff>0</xdr:rowOff>
    </xdr:from>
    <xdr:to>
      <xdr:col>8</xdr:col>
      <xdr:colOff>0</xdr:colOff>
      <xdr:row>96</xdr:row>
      <xdr:rowOff>0</xdr:rowOff>
    </xdr:to>
    <xdr:grpSp>
      <xdr:nvGrpSpPr>
        <xdr:cNvPr id="15270" name="グループ化 4">
          <a:extLst>
            <a:ext uri="{FF2B5EF4-FFF2-40B4-BE49-F238E27FC236}">
              <a16:creationId xmlns:a16="http://schemas.microsoft.com/office/drawing/2014/main" id="{BD6265B8-2550-4842-8FB0-445FFCD2B7D2}"/>
            </a:ext>
          </a:extLst>
        </xdr:cNvPr>
        <xdr:cNvGrpSpPr>
          <a:grpSpLocks/>
        </xdr:cNvGrpSpPr>
      </xdr:nvGrpSpPr>
      <xdr:grpSpPr bwMode="auto">
        <a:xfrm>
          <a:off x="4101353" y="21515294"/>
          <a:ext cx="1367118" cy="403412"/>
          <a:chOff x="3981450" y="1019175"/>
          <a:chExt cx="1428750" cy="409575"/>
        </a:xfrm>
      </xdr:grpSpPr>
      <xdr:sp macro="" textlink="">
        <xdr:nvSpPr>
          <xdr:cNvPr id="15271" name="Rectangle 23">
            <a:extLst>
              <a:ext uri="{FF2B5EF4-FFF2-40B4-BE49-F238E27FC236}">
                <a16:creationId xmlns:a16="http://schemas.microsoft.com/office/drawing/2014/main" id="{2A8CCE2A-68B0-032F-F7DA-F0CCCEC85F9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72" name="Rectangle 24">
            <a:extLst>
              <a:ext uri="{FF2B5EF4-FFF2-40B4-BE49-F238E27FC236}">
                <a16:creationId xmlns:a16="http://schemas.microsoft.com/office/drawing/2014/main" id="{202B753C-76A9-4AE3-18D9-DA0BE542779C}"/>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73" name="Rectangle 25">
            <a:extLst>
              <a:ext uri="{FF2B5EF4-FFF2-40B4-BE49-F238E27FC236}">
                <a16:creationId xmlns:a16="http://schemas.microsoft.com/office/drawing/2014/main" id="{B4F5322D-B451-FE03-4FFC-7CC56ADB26D7}"/>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74" name="Rectangle 26">
            <a:extLst>
              <a:ext uri="{FF2B5EF4-FFF2-40B4-BE49-F238E27FC236}">
                <a16:creationId xmlns:a16="http://schemas.microsoft.com/office/drawing/2014/main" id="{1C38B89E-3301-EF62-BA7C-FEC4328C8388}"/>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75" name="Rectangle 27">
            <a:extLst>
              <a:ext uri="{FF2B5EF4-FFF2-40B4-BE49-F238E27FC236}">
                <a16:creationId xmlns:a16="http://schemas.microsoft.com/office/drawing/2014/main" id="{D4F8C731-A780-4CBE-5BB9-2F6F5B4DB32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5276" name="グループ化 3">
          <a:extLst>
            <a:ext uri="{FF2B5EF4-FFF2-40B4-BE49-F238E27FC236}">
              <a16:creationId xmlns:a16="http://schemas.microsoft.com/office/drawing/2014/main" id="{EE9B8589-4F36-4421-8D2E-49DBC8C8F889}"/>
            </a:ext>
          </a:extLst>
        </xdr:cNvPr>
        <xdr:cNvGrpSpPr>
          <a:grpSpLocks/>
        </xdr:cNvGrpSpPr>
      </xdr:nvGrpSpPr>
      <xdr:grpSpPr bwMode="auto">
        <a:xfrm>
          <a:off x="6152029" y="21515294"/>
          <a:ext cx="862853" cy="403412"/>
          <a:chOff x="6029325" y="1019175"/>
          <a:chExt cx="857250" cy="409575"/>
        </a:xfrm>
      </xdr:grpSpPr>
      <xdr:sp macro="" textlink="">
        <xdr:nvSpPr>
          <xdr:cNvPr id="15277" name="Rectangle 28">
            <a:extLst>
              <a:ext uri="{FF2B5EF4-FFF2-40B4-BE49-F238E27FC236}">
                <a16:creationId xmlns:a16="http://schemas.microsoft.com/office/drawing/2014/main" id="{2D50DF46-CBEA-4CAB-5037-1EA30ABF4B47}"/>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78" name="Rectangle 29">
            <a:extLst>
              <a:ext uri="{FF2B5EF4-FFF2-40B4-BE49-F238E27FC236}">
                <a16:creationId xmlns:a16="http://schemas.microsoft.com/office/drawing/2014/main" id="{800528F0-8089-0141-4978-95C6DC627A9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79" name="Rectangle 29">
            <a:extLst>
              <a:ext uri="{FF2B5EF4-FFF2-40B4-BE49-F238E27FC236}">
                <a16:creationId xmlns:a16="http://schemas.microsoft.com/office/drawing/2014/main" id="{0AD62F2E-B08F-E299-2B03-9730A7FF9F6C}"/>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94</xdr:row>
      <xdr:rowOff>0</xdr:rowOff>
    </xdr:from>
    <xdr:to>
      <xdr:col>8</xdr:col>
      <xdr:colOff>0</xdr:colOff>
      <xdr:row>96</xdr:row>
      <xdr:rowOff>0</xdr:rowOff>
    </xdr:to>
    <xdr:grpSp>
      <xdr:nvGrpSpPr>
        <xdr:cNvPr id="15280" name="グループ化 4">
          <a:extLst>
            <a:ext uri="{FF2B5EF4-FFF2-40B4-BE49-F238E27FC236}">
              <a16:creationId xmlns:a16="http://schemas.microsoft.com/office/drawing/2014/main" id="{5B75E4C5-9B08-4AFA-97FD-B900506495D0}"/>
            </a:ext>
          </a:extLst>
        </xdr:cNvPr>
        <xdr:cNvGrpSpPr>
          <a:grpSpLocks/>
        </xdr:cNvGrpSpPr>
      </xdr:nvGrpSpPr>
      <xdr:grpSpPr bwMode="auto">
        <a:xfrm>
          <a:off x="4101353" y="21515294"/>
          <a:ext cx="1367118" cy="403412"/>
          <a:chOff x="3981450" y="1019175"/>
          <a:chExt cx="1428750" cy="409575"/>
        </a:xfrm>
      </xdr:grpSpPr>
      <xdr:sp macro="" textlink="">
        <xdr:nvSpPr>
          <xdr:cNvPr id="15281" name="Rectangle 23">
            <a:extLst>
              <a:ext uri="{FF2B5EF4-FFF2-40B4-BE49-F238E27FC236}">
                <a16:creationId xmlns:a16="http://schemas.microsoft.com/office/drawing/2014/main" id="{406A9FEC-8443-1AD5-E303-6096EA75B71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82" name="Rectangle 24">
            <a:extLst>
              <a:ext uri="{FF2B5EF4-FFF2-40B4-BE49-F238E27FC236}">
                <a16:creationId xmlns:a16="http://schemas.microsoft.com/office/drawing/2014/main" id="{EB678603-5638-5D73-043B-A67D47AE1291}"/>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83" name="Rectangle 25">
            <a:extLst>
              <a:ext uri="{FF2B5EF4-FFF2-40B4-BE49-F238E27FC236}">
                <a16:creationId xmlns:a16="http://schemas.microsoft.com/office/drawing/2014/main" id="{A4B3A769-FD84-6AAA-A4F5-34CCE20BD3D5}"/>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84" name="Rectangle 26">
            <a:extLst>
              <a:ext uri="{FF2B5EF4-FFF2-40B4-BE49-F238E27FC236}">
                <a16:creationId xmlns:a16="http://schemas.microsoft.com/office/drawing/2014/main" id="{F98B882E-C7F1-A131-5EE7-3FDE7F114C2A}"/>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85" name="Rectangle 27">
            <a:extLst>
              <a:ext uri="{FF2B5EF4-FFF2-40B4-BE49-F238E27FC236}">
                <a16:creationId xmlns:a16="http://schemas.microsoft.com/office/drawing/2014/main" id="{90D5E889-2C87-9B9F-C9E1-FAF3534CA41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5286" name="グループ化 3">
          <a:extLst>
            <a:ext uri="{FF2B5EF4-FFF2-40B4-BE49-F238E27FC236}">
              <a16:creationId xmlns:a16="http://schemas.microsoft.com/office/drawing/2014/main" id="{EA3EE878-DD2B-496D-9352-DC2D6E3EEB08}"/>
            </a:ext>
          </a:extLst>
        </xdr:cNvPr>
        <xdr:cNvGrpSpPr>
          <a:grpSpLocks/>
        </xdr:cNvGrpSpPr>
      </xdr:nvGrpSpPr>
      <xdr:grpSpPr bwMode="auto">
        <a:xfrm>
          <a:off x="6152029" y="21515294"/>
          <a:ext cx="862853" cy="403412"/>
          <a:chOff x="6029325" y="1019175"/>
          <a:chExt cx="857250" cy="409575"/>
        </a:xfrm>
      </xdr:grpSpPr>
      <xdr:sp macro="" textlink="">
        <xdr:nvSpPr>
          <xdr:cNvPr id="15287" name="Rectangle 28">
            <a:extLst>
              <a:ext uri="{FF2B5EF4-FFF2-40B4-BE49-F238E27FC236}">
                <a16:creationId xmlns:a16="http://schemas.microsoft.com/office/drawing/2014/main" id="{0446A7E7-39D7-5151-4759-0E881893197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88" name="Rectangle 29">
            <a:extLst>
              <a:ext uri="{FF2B5EF4-FFF2-40B4-BE49-F238E27FC236}">
                <a16:creationId xmlns:a16="http://schemas.microsoft.com/office/drawing/2014/main" id="{34195650-011F-75A6-49CF-8FCFA0648A01}"/>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89" name="Rectangle 29">
            <a:extLst>
              <a:ext uri="{FF2B5EF4-FFF2-40B4-BE49-F238E27FC236}">
                <a16:creationId xmlns:a16="http://schemas.microsoft.com/office/drawing/2014/main" id="{0FC90C73-F869-61D1-346F-844D5ECC86B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94</xdr:row>
      <xdr:rowOff>0</xdr:rowOff>
    </xdr:from>
    <xdr:to>
      <xdr:col>8</xdr:col>
      <xdr:colOff>0</xdr:colOff>
      <xdr:row>96</xdr:row>
      <xdr:rowOff>0</xdr:rowOff>
    </xdr:to>
    <xdr:grpSp>
      <xdr:nvGrpSpPr>
        <xdr:cNvPr id="15290" name="グループ化 4">
          <a:extLst>
            <a:ext uri="{FF2B5EF4-FFF2-40B4-BE49-F238E27FC236}">
              <a16:creationId xmlns:a16="http://schemas.microsoft.com/office/drawing/2014/main" id="{AF27F0CA-3DE3-4804-B913-B39810226639}"/>
            </a:ext>
          </a:extLst>
        </xdr:cNvPr>
        <xdr:cNvGrpSpPr>
          <a:grpSpLocks/>
        </xdr:cNvGrpSpPr>
      </xdr:nvGrpSpPr>
      <xdr:grpSpPr bwMode="auto">
        <a:xfrm>
          <a:off x="4101353" y="21515294"/>
          <a:ext cx="1367118" cy="403412"/>
          <a:chOff x="3981450" y="1019175"/>
          <a:chExt cx="1428750" cy="409575"/>
        </a:xfrm>
      </xdr:grpSpPr>
      <xdr:sp macro="" textlink="">
        <xdr:nvSpPr>
          <xdr:cNvPr id="15291" name="Rectangle 23">
            <a:extLst>
              <a:ext uri="{FF2B5EF4-FFF2-40B4-BE49-F238E27FC236}">
                <a16:creationId xmlns:a16="http://schemas.microsoft.com/office/drawing/2014/main" id="{5147FFF5-7378-4ED4-55D9-9A796E533A29}"/>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92" name="Rectangle 24">
            <a:extLst>
              <a:ext uri="{FF2B5EF4-FFF2-40B4-BE49-F238E27FC236}">
                <a16:creationId xmlns:a16="http://schemas.microsoft.com/office/drawing/2014/main" id="{17EF949C-22CD-0403-7002-176970C0BC2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93" name="Rectangle 25">
            <a:extLst>
              <a:ext uri="{FF2B5EF4-FFF2-40B4-BE49-F238E27FC236}">
                <a16:creationId xmlns:a16="http://schemas.microsoft.com/office/drawing/2014/main" id="{B04FD660-5862-F301-B47E-A4C5AAAE797D}"/>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94" name="Rectangle 26">
            <a:extLst>
              <a:ext uri="{FF2B5EF4-FFF2-40B4-BE49-F238E27FC236}">
                <a16:creationId xmlns:a16="http://schemas.microsoft.com/office/drawing/2014/main" id="{D341240C-93CF-11E5-1307-03DD90228B91}"/>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95" name="Rectangle 27">
            <a:extLst>
              <a:ext uri="{FF2B5EF4-FFF2-40B4-BE49-F238E27FC236}">
                <a16:creationId xmlns:a16="http://schemas.microsoft.com/office/drawing/2014/main" id="{9A5FD000-F5E6-C37B-AE38-99F542A8A59A}"/>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5296" name="グループ化 3">
          <a:extLst>
            <a:ext uri="{FF2B5EF4-FFF2-40B4-BE49-F238E27FC236}">
              <a16:creationId xmlns:a16="http://schemas.microsoft.com/office/drawing/2014/main" id="{4C542695-67C6-4726-B526-B456A4300C1D}"/>
            </a:ext>
          </a:extLst>
        </xdr:cNvPr>
        <xdr:cNvGrpSpPr>
          <a:grpSpLocks/>
        </xdr:cNvGrpSpPr>
      </xdr:nvGrpSpPr>
      <xdr:grpSpPr bwMode="auto">
        <a:xfrm>
          <a:off x="6152029" y="21515294"/>
          <a:ext cx="862853" cy="403412"/>
          <a:chOff x="6029325" y="1019175"/>
          <a:chExt cx="857250" cy="409575"/>
        </a:xfrm>
      </xdr:grpSpPr>
      <xdr:sp macro="" textlink="">
        <xdr:nvSpPr>
          <xdr:cNvPr id="15297" name="Rectangle 28">
            <a:extLst>
              <a:ext uri="{FF2B5EF4-FFF2-40B4-BE49-F238E27FC236}">
                <a16:creationId xmlns:a16="http://schemas.microsoft.com/office/drawing/2014/main" id="{CF617BB9-89DD-CCA9-D0B1-92064862555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98" name="Rectangle 29">
            <a:extLst>
              <a:ext uri="{FF2B5EF4-FFF2-40B4-BE49-F238E27FC236}">
                <a16:creationId xmlns:a16="http://schemas.microsoft.com/office/drawing/2014/main" id="{587CD4DF-29D9-EA06-ADF1-95F40A1BE81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299" name="Rectangle 29">
            <a:extLst>
              <a:ext uri="{FF2B5EF4-FFF2-40B4-BE49-F238E27FC236}">
                <a16:creationId xmlns:a16="http://schemas.microsoft.com/office/drawing/2014/main" id="{2961901E-F6BE-DFCA-59C6-01FFB4CDA2E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94</xdr:row>
      <xdr:rowOff>0</xdr:rowOff>
    </xdr:from>
    <xdr:to>
      <xdr:col>8</xdr:col>
      <xdr:colOff>0</xdr:colOff>
      <xdr:row>96</xdr:row>
      <xdr:rowOff>0</xdr:rowOff>
    </xdr:to>
    <xdr:grpSp>
      <xdr:nvGrpSpPr>
        <xdr:cNvPr id="15300" name="グループ化 4">
          <a:extLst>
            <a:ext uri="{FF2B5EF4-FFF2-40B4-BE49-F238E27FC236}">
              <a16:creationId xmlns:a16="http://schemas.microsoft.com/office/drawing/2014/main" id="{14ED6AE4-EE32-426E-B60E-560C2216C9CD}"/>
            </a:ext>
          </a:extLst>
        </xdr:cNvPr>
        <xdr:cNvGrpSpPr>
          <a:grpSpLocks/>
        </xdr:cNvGrpSpPr>
      </xdr:nvGrpSpPr>
      <xdr:grpSpPr bwMode="auto">
        <a:xfrm>
          <a:off x="4101353" y="21515294"/>
          <a:ext cx="1367118" cy="403412"/>
          <a:chOff x="3981450" y="1019175"/>
          <a:chExt cx="1428750" cy="409575"/>
        </a:xfrm>
      </xdr:grpSpPr>
      <xdr:sp macro="" textlink="">
        <xdr:nvSpPr>
          <xdr:cNvPr id="15301" name="Rectangle 23">
            <a:extLst>
              <a:ext uri="{FF2B5EF4-FFF2-40B4-BE49-F238E27FC236}">
                <a16:creationId xmlns:a16="http://schemas.microsoft.com/office/drawing/2014/main" id="{E1EA01E4-09FE-191D-18B1-AC754BC3EF4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02" name="Rectangle 24">
            <a:extLst>
              <a:ext uri="{FF2B5EF4-FFF2-40B4-BE49-F238E27FC236}">
                <a16:creationId xmlns:a16="http://schemas.microsoft.com/office/drawing/2014/main" id="{BA1DB1DB-6A7A-834A-3E30-CB47FCC266DC}"/>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03" name="Rectangle 25">
            <a:extLst>
              <a:ext uri="{FF2B5EF4-FFF2-40B4-BE49-F238E27FC236}">
                <a16:creationId xmlns:a16="http://schemas.microsoft.com/office/drawing/2014/main" id="{F74A5EC0-382C-FA89-5B8A-4409C01B616E}"/>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04" name="Rectangle 26">
            <a:extLst>
              <a:ext uri="{FF2B5EF4-FFF2-40B4-BE49-F238E27FC236}">
                <a16:creationId xmlns:a16="http://schemas.microsoft.com/office/drawing/2014/main" id="{275A8867-1213-1EB8-70DD-BCC52A5C4B2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05" name="Rectangle 27">
            <a:extLst>
              <a:ext uri="{FF2B5EF4-FFF2-40B4-BE49-F238E27FC236}">
                <a16:creationId xmlns:a16="http://schemas.microsoft.com/office/drawing/2014/main" id="{7358C27D-BEBF-4946-823C-4E3BC2922D75}"/>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5306" name="グループ化 3">
          <a:extLst>
            <a:ext uri="{FF2B5EF4-FFF2-40B4-BE49-F238E27FC236}">
              <a16:creationId xmlns:a16="http://schemas.microsoft.com/office/drawing/2014/main" id="{F37822B6-667B-4793-8BBB-10192003A196}"/>
            </a:ext>
          </a:extLst>
        </xdr:cNvPr>
        <xdr:cNvGrpSpPr>
          <a:grpSpLocks/>
        </xdr:cNvGrpSpPr>
      </xdr:nvGrpSpPr>
      <xdr:grpSpPr bwMode="auto">
        <a:xfrm>
          <a:off x="6152029" y="21515294"/>
          <a:ext cx="862853" cy="403412"/>
          <a:chOff x="6029325" y="1019175"/>
          <a:chExt cx="857250" cy="409575"/>
        </a:xfrm>
      </xdr:grpSpPr>
      <xdr:sp macro="" textlink="">
        <xdr:nvSpPr>
          <xdr:cNvPr id="15307" name="Rectangle 28">
            <a:extLst>
              <a:ext uri="{FF2B5EF4-FFF2-40B4-BE49-F238E27FC236}">
                <a16:creationId xmlns:a16="http://schemas.microsoft.com/office/drawing/2014/main" id="{BB4ABCB2-D69E-A1A6-50AC-980EA2D20DF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08" name="Rectangle 29">
            <a:extLst>
              <a:ext uri="{FF2B5EF4-FFF2-40B4-BE49-F238E27FC236}">
                <a16:creationId xmlns:a16="http://schemas.microsoft.com/office/drawing/2014/main" id="{CB6C6BF4-1EEE-2F73-3D4F-F0164A31988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09" name="Rectangle 29">
            <a:extLst>
              <a:ext uri="{FF2B5EF4-FFF2-40B4-BE49-F238E27FC236}">
                <a16:creationId xmlns:a16="http://schemas.microsoft.com/office/drawing/2014/main" id="{6EBA605A-3346-DEF8-AD11-8DB5695540C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94</xdr:row>
      <xdr:rowOff>0</xdr:rowOff>
    </xdr:from>
    <xdr:to>
      <xdr:col>8</xdr:col>
      <xdr:colOff>0</xdr:colOff>
      <xdr:row>96</xdr:row>
      <xdr:rowOff>0</xdr:rowOff>
    </xdr:to>
    <xdr:grpSp>
      <xdr:nvGrpSpPr>
        <xdr:cNvPr id="15310" name="グループ化 4">
          <a:extLst>
            <a:ext uri="{FF2B5EF4-FFF2-40B4-BE49-F238E27FC236}">
              <a16:creationId xmlns:a16="http://schemas.microsoft.com/office/drawing/2014/main" id="{2BE0C692-20F2-4205-BC81-00A657A41D6F}"/>
            </a:ext>
          </a:extLst>
        </xdr:cNvPr>
        <xdr:cNvGrpSpPr>
          <a:grpSpLocks/>
        </xdr:cNvGrpSpPr>
      </xdr:nvGrpSpPr>
      <xdr:grpSpPr bwMode="auto">
        <a:xfrm>
          <a:off x="4101353" y="21515294"/>
          <a:ext cx="1367118" cy="403412"/>
          <a:chOff x="3981450" y="1019175"/>
          <a:chExt cx="1428750" cy="409575"/>
        </a:xfrm>
      </xdr:grpSpPr>
      <xdr:sp macro="" textlink="">
        <xdr:nvSpPr>
          <xdr:cNvPr id="15311" name="Rectangle 23">
            <a:extLst>
              <a:ext uri="{FF2B5EF4-FFF2-40B4-BE49-F238E27FC236}">
                <a16:creationId xmlns:a16="http://schemas.microsoft.com/office/drawing/2014/main" id="{FDA523EE-1FCF-1A85-788E-2189B534BD1F}"/>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12" name="Rectangle 24">
            <a:extLst>
              <a:ext uri="{FF2B5EF4-FFF2-40B4-BE49-F238E27FC236}">
                <a16:creationId xmlns:a16="http://schemas.microsoft.com/office/drawing/2014/main" id="{65770F4A-66EB-D8A9-075E-C9755F86793B}"/>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13" name="Rectangle 25">
            <a:extLst>
              <a:ext uri="{FF2B5EF4-FFF2-40B4-BE49-F238E27FC236}">
                <a16:creationId xmlns:a16="http://schemas.microsoft.com/office/drawing/2014/main" id="{138EB334-2120-493C-961C-20DAED3FBF1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14" name="Rectangle 26">
            <a:extLst>
              <a:ext uri="{FF2B5EF4-FFF2-40B4-BE49-F238E27FC236}">
                <a16:creationId xmlns:a16="http://schemas.microsoft.com/office/drawing/2014/main" id="{D389D891-85E3-1CA1-CD92-6DCA2808FCCB}"/>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15" name="Rectangle 27">
            <a:extLst>
              <a:ext uri="{FF2B5EF4-FFF2-40B4-BE49-F238E27FC236}">
                <a16:creationId xmlns:a16="http://schemas.microsoft.com/office/drawing/2014/main" id="{773EAB05-6320-C5DF-94C9-822B5F653A71}"/>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5316" name="グループ化 3">
          <a:extLst>
            <a:ext uri="{FF2B5EF4-FFF2-40B4-BE49-F238E27FC236}">
              <a16:creationId xmlns:a16="http://schemas.microsoft.com/office/drawing/2014/main" id="{1F074A19-3F79-4671-8802-DA158FE4E6F8}"/>
            </a:ext>
          </a:extLst>
        </xdr:cNvPr>
        <xdr:cNvGrpSpPr>
          <a:grpSpLocks/>
        </xdr:cNvGrpSpPr>
      </xdr:nvGrpSpPr>
      <xdr:grpSpPr bwMode="auto">
        <a:xfrm>
          <a:off x="6152029" y="21515294"/>
          <a:ext cx="862853" cy="403412"/>
          <a:chOff x="6029325" y="1019175"/>
          <a:chExt cx="857250" cy="409575"/>
        </a:xfrm>
      </xdr:grpSpPr>
      <xdr:sp macro="" textlink="">
        <xdr:nvSpPr>
          <xdr:cNvPr id="15317" name="Rectangle 28">
            <a:extLst>
              <a:ext uri="{FF2B5EF4-FFF2-40B4-BE49-F238E27FC236}">
                <a16:creationId xmlns:a16="http://schemas.microsoft.com/office/drawing/2014/main" id="{A9DFABDF-674A-C56E-DC80-C9CF0A4E505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18" name="Rectangle 29">
            <a:extLst>
              <a:ext uri="{FF2B5EF4-FFF2-40B4-BE49-F238E27FC236}">
                <a16:creationId xmlns:a16="http://schemas.microsoft.com/office/drawing/2014/main" id="{F084170D-AA93-F434-6577-40BAB24C719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19" name="Rectangle 29">
            <a:extLst>
              <a:ext uri="{FF2B5EF4-FFF2-40B4-BE49-F238E27FC236}">
                <a16:creationId xmlns:a16="http://schemas.microsoft.com/office/drawing/2014/main" id="{43EF63D4-78AC-58A9-B5A1-AB3893BF83F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94</xdr:row>
      <xdr:rowOff>0</xdr:rowOff>
    </xdr:from>
    <xdr:to>
      <xdr:col>8</xdr:col>
      <xdr:colOff>0</xdr:colOff>
      <xdr:row>96</xdr:row>
      <xdr:rowOff>0</xdr:rowOff>
    </xdr:to>
    <xdr:grpSp>
      <xdr:nvGrpSpPr>
        <xdr:cNvPr id="15320" name="グループ化 4">
          <a:extLst>
            <a:ext uri="{FF2B5EF4-FFF2-40B4-BE49-F238E27FC236}">
              <a16:creationId xmlns:a16="http://schemas.microsoft.com/office/drawing/2014/main" id="{3704235C-20BC-46EE-B78C-EE01FBFE9A49}"/>
            </a:ext>
          </a:extLst>
        </xdr:cNvPr>
        <xdr:cNvGrpSpPr>
          <a:grpSpLocks/>
        </xdr:cNvGrpSpPr>
      </xdr:nvGrpSpPr>
      <xdr:grpSpPr bwMode="auto">
        <a:xfrm>
          <a:off x="4101353" y="21515294"/>
          <a:ext cx="1367118" cy="403412"/>
          <a:chOff x="3981450" y="1019175"/>
          <a:chExt cx="1428750" cy="409575"/>
        </a:xfrm>
      </xdr:grpSpPr>
      <xdr:sp macro="" textlink="">
        <xdr:nvSpPr>
          <xdr:cNvPr id="15321" name="Rectangle 23">
            <a:extLst>
              <a:ext uri="{FF2B5EF4-FFF2-40B4-BE49-F238E27FC236}">
                <a16:creationId xmlns:a16="http://schemas.microsoft.com/office/drawing/2014/main" id="{26CE0081-8CB7-04BC-5430-7FD6B343BE12}"/>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22" name="Rectangle 24">
            <a:extLst>
              <a:ext uri="{FF2B5EF4-FFF2-40B4-BE49-F238E27FC236}">
                <a16:creationId xmlns:a16="http://schemas.microsoft.com/office/drawing/2014/main" id="{6D6D3DCE-610C-B327-1AEA-96A88E946D4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23" name="Rectangle 25">
            <a:extLst>
              <a:ext uri="{FF2B5EF4-FFF2-40B4-BE49-F238E27FC236}">
                <a16:creationId xmlns:a16="http://schemas.microsoft.com/office/drawing/2014/main" id="{738FF9AB-32BA-C367-A47F-01FAF8F46632}"/>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24" name="Rectangle 26">
            <a:extLst>
              <a:ext uri="{FF2B5EF4-FFF2-40B4-BE49-F238E27FC236}">
                <a16:creationId xmlns:a16="http://schemas.microsoft.com/office/drawing/2014/main" id="{BA223910-5E39-6911-7072-450E08239C79}"/>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25" name="Rectangle 27">
            <a:extLst>
              <a:ext uri="{FF2B5EF4-FFF2-40B4-BE49-F238E27FC236}">
                <a16:creationId xmlns:a16="http://schemas.microsoft.com/office/drawing/2014/main" id="{78C1D5C1-3B58-51D8-C3FA-25C9BE96616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5326" name="グループ化 3">
          <a:extLst>
            <a:ext uri="{FF2B5EF4-FFF2-40B4-BE49-F238E27FC236}">
              <a16:creationId xmlns:a16="http://schemas.microsoft.com/office/drawing/2014/main" id="{B0612725-E274-47AE-A9DF-DB2FC3893522}"/>
            </a:ext>
          </a:extLst>
        </xdr:cNvPr>
        <xdr:cNvGrpSpPr>
          <a:grpSpLocks/>
        </xdr:cNvGrpSpPr>
      </xdr:nvGrpSpPr>
      <xdr:grpSpPr bwMode="auto">
        <a:xfrm>
          <a:off x="6152029" y="21515294"/>
          <a:ext cx="862853" cy="403412"/>
          <a:chOff x="6029325" y="1019175"/>
          <a:chExt cx="857250" cy="409575"/>
        </a:xfrm>
      </xdr:grpSpPr>
      <xdr:sp macro="" textlink="">
        <xdr:nvSpPr>
          <xdr:cNvPr id="15327" name="Rectangle 28">
            <a:extLst>
              <a:ext uri="{FF2B5EF4-FFF2-40B4-BE49-F238E27FC236}">
                <a16:creationId xmlns:a16="http://schemas.microsoft.com/office/drawing/2014/main" id="{71EA7C86-A1BF-B5EA-A590-642F1882DF1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28" name="Rectangle 29">
            <a:extLst>
              <a:ext uri="{FF2B5EF4-FFF2-40B4-BE49-F238E27FC236}">
                <a16:creationId xmlns:a16="http://schemas.microsoft.com/office/drawing/2014/main" id="{6D2B220E-A7BE-63C7-6E2E-7254D71A7AE6}"/>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29" name="Rectangle 29">
            <a:extLst>
              <a:ext uri="{FF2B5EF4-FFF2-40B4-BE49-F238E27FC236}">
                <a16:creationId xmlns:a16="http://schemas.microsoft.com/office/drawing/2014/main" id="{118723F0-CC4A-6BA0-CA0F-7AA15028030D}"/>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5330" name="グループ化 3">
          <a:extLst>
            <a:ext uri="{FF2B5EF4-FFF2-40B4-BE49-F238E27FC236}">
              <a16:creationId xmlns:a16="http://schemas.microsoft.com/office/drawing/2014/main" id="{B5AB9359-925D-4610-B824-7DF69510880A}"/>
            </a:ext>
          </a:extLst>
        </xdr:cNvPr>
        <xdr:cNvGrpSpPr>
          <a:grpSpLocks/>
        </xdr:cNvGrpSpPr>
      </xdr:nvGrpSpPr>
      <xdr:grpSpPr bwMode="auto">
        <a:xfrm>
          <a:off x="6152029" y="21515294"/>
          <a:ext cx="862853" cy="403412"/>
          <a:chOff x="6029325" y="1019175"/>
          <a:chExt cx="857250" cy="409575"/>
        </a:xfrm>
      </xdr:grpSpPr>
      <xdr:sp macro="" textlink="">
        <xdr:nvSpPr>
          <xdr:cNvPr id="15331" name="Rectangle 28">
            <a:extLst>
              <a:ext uri="{FF2B5EF4-FFF2-40B4-BE49-F238E27FC236}">
                <a16:creationId xmlns:a16="http://schemas.microsoft.com/office/drawing/2014/main" id="{084742AC-F216-C509-81E9-675259657F7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32" name="Rectangle 29">
            <a:extLst>
              <a:ext uri="{FF2B5EF4-FFF2-40B4-BE49-F238E27FC236}">
                <a16:creationId xmlns:a16="http://schemas.microsoft.com/office/drawing/2014/main" id="{3D2A690F-4BAC-44ED-32FA-0E032ADB6FD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33" name="Rectangle 29">
            <a:extLst>
              <a:ext uri="{FF2B5EF4-FFF2-40B4-BE49-F238E27FC236}">
                <a16:creationId xmlns:a16="http://schemas.microsoft.com/office/drawing/2014/main" id="{6781F0AE-3C4B-6FCB-FE8E-C3811C6E5B1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5334" name="グループ化 3">
          <a:extLst>
            <a:ext uri="{FF2B5EF4-FFF2-40B4-BE49-F238E27FC236}">
              <a16:creationId xmlns:a16="http://schemas.microsoft.com/office/drawing/2014/main" id="{A371E5AC-CC09-4AC9-A2A8-DA66BC79D97B}"/>
            </a:ext>
          </a:extLst>
        </xdr:cNvPr>
        <xdr:cNvGrpSpPr>
          <a:grpSpLocks/>
        </xdr:cNvGrpSpPr>
      </xdr:nvGrpSpPr>
      <xdr:grpSpPr bwMode="auto">
        <a:xfrm>
          <a:off x="6152029" y="21515294"/>
          <a:ext cx="862853" cy="403412"/>
          <a:chOff x="6029325" y="1019175"/>
          <a:chExt cx="857250" cy="409575"/>
        </a:xfrm>
      </xdr:grpSpPr>
      <xdr:sp macro="" textlink="">
        <xdr:nvSpPr>
          <xdr:cNvPr id="15335" name="Rectangle 28">
            <a:extLst>
              <a:ext uri="{FF2B5EF4-FFF2-40B4-BE49-F238E27FC236}">
                <a16:creationId xmlns:a16="http://schemas.microsoft.com/office/drawing/2014/main" id="{4EACD339-141F-72B0-8CBB-B13585D3E68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36" name="Rectangle 29">
            <a:extLst>
              <a:ext uri="{FF2B5EF4-FFF2-40B4-BE49-F238E27FC236}">
                <a16:creationId xmlns:a16="http://schemas.microsoft.com/office/drawing/2014/main" id="{0DCFFC1C-9A01-C9F4-A7CC-F6707DCC04A1}"/>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37" name="Rectangle 29">
            <a:extLst>
              <a:ext uri="{FF2B5EF4-FFF2-40B4-BE49-F238E27FC236}">
                <a16:creationId xmlns:a16="http://schemas.microsoft.com/office/drawing/2014/main" id="{D15ECEB1-71BC-6502-FBC7-5626FDE37D0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5338" name="グループ化 3">
          <a:extLst>
            <a:ext uri="{FF2B5EF4-FFF2-40B4-BE49-F238E27FC236}">
              <a16:creationId xmlns:a16="http://schemas.microsoft.com/office/drawing/2014/main" id="{B4E4B342-5125-4117-B1FD-4AB69DD894CC}"/>
            </a:ext>
          </a:extLst>
        </xdr:cNvPr>
        <xdr:cNvGrpSpPr>
          <a:grpSpLocks/>
        </xdr:cNvGrpSpPr>
      </xdr:nvGrpSpPr>
      <xdr:grpSpPr bwMode="auto">
        <a:xfrm>
          <a:off x="6152029" y="21515294"/>
          <a:ext cx="862853" cy="403412"/>
          <a:chOff x="6029325" y="1019175"/>
          <a:chExt cx="857250" cy="409575"/>
        </a:xfrm>
      </xdr:grpSpPr>
      <xdr:sp macro="" textlink="">
        <xdr:nvSpPr>
          <xdr:cNvPr id="15339" name="Rectangle 28">
            <a:extLst>
              <a:ext uri="{FF2B5EF4-FFF2-40B4-BE49-F238E27FC236}">
                <a16:creationId xmlns:a16="http://schemas.microsoft.com/office/drawing/2014/main" id="{F4E2E657-95F4-18F9-F3C3-FBD4D8C9264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40" name="Rectangle 29">
            <a:extLst>
              <a:ext uri="{FF2B5EF4-FFF2-40B4-BE49-F238E27FC236}">
                <a16:creationId xmlns:a16="http://schemas.microsoft.com/office/drawing/2014/main" id="{81E66BD9-F3D7-03E1-3B2E-D48A3853F90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41" name="Rectangle 29">
            <a:extLst>
              <a:ext uri="{FF2B5EF4-FFF2-40B4-BE49-F238E27FC236}">
                <a16:creationId xmlns:a16="http://schemas.microsoft.com/office/drawing/2014/main" id="{8B3457CD-6152-65E0-BB39-359461D97A49}"/>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94</xdr:row>
      <xdr:rowOff>0</xdr:rowOff>
    </xdr:from>
    <xdr:to>
      <xdr:col>8</xdr:col>
      <xdr:colOff>0</xdr:colOff>
      <xdr:row>96</xdr:row>
      <xdr:rowOff>0</xdr:rowOff>
    </xdr:to>
    <xdr:grpSp>
      <xdr:nvGrpSpPr>
        <xdr:cNvPr id="15342" name="グループ化 4">
          <a:extLst>
            <a:ext uri="{FF2B5EF4-FFF2-40B4-BE49-F238E27FC236}">
              <a16:creationId xmlns:a16="http://schemas.microsoft.com/office/drawing/2014/main" id="{17F0C4D3-9961-4FA7-A278-3B02EF2366F9}"/>
            </a:ext>
          </a:extLst>
        </xdr:cNvPr>
        <xdr:cNvGrpSpPr>
          <a:grpSpLocks/>
        </xdr:cNvGrpSpPr>
      </xdr:nvGrpSpPr>
      <xdr:grpSpPr bwMode="auto">
        <a:xfrm>
          <a:off x="4101353" y="21515294"/>
          <a:ext cx="1367118" cy="403412"/>
          <a:chOff x="3981450" y="1019175"/>
          <a:chExt cx="1428750" cy="409575"/>
        </a:xfrm>
      </xdr:grpSpPr>
      <xdr:sp macro="" textlink="">
        <xdr:nvSpPr>
          <xdr:cNvPr id="15343" name="Rectangle 23">
            <a:extLst>
              <a:ext uri="{FF2B5EF4-FFF2-40B4-BE49-F238E27FC236}">
                <a16:creationId xmlns:a16="http://schemas.microsoft.com/office/drawing/2014/main" id="{7B5E6754-457D-75B3-E719-BE4D5E847D69}"/>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44" name="Rectangle 24">
            <a:extLst>
              <a:ext uri="{FF2B5EF4-FFF2-40B4-BE49-F238E27FC236}">
                <a16:creationId xmlns:a16="http://schemas.microsoft.com/office/drawing/2014/main" id="{4787D67B-1C83-D2F4-9EC5-8CA354E0C554}"/>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45" name="Rectangle 25">
            <a:extLst>
              <a:ext uri="{FF2B5EF4-FFF2-40B4-BE49-F238E27FC236}">
                <a16:creationId xmlns:a16="http://schemas.microsoft.com/office/drawing/2014/main" id="{E9F00422-F9FE-AC24-7C69-317059650E1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46" name="Rectangle 26">
            <a:extLst>
              <a:ext uri="{FF2B5EF4-FFF2-40B4-BE49-F238E27FC236}">
                <a16:creationId xmlns:a16="http://schemas.microsoft.com/office/drawing/2014/main" id="{7376E93F-2ECC-7529-6694-789C6E51CEBB}"/>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47" name="Rectangle 27">
            <a:extLst>
              <a:ext uri="{FF2B5EF4-FFF2-40B4-BE49-F238E27FC236}">
                <a16:creationId xmlns:a16="http://schemas.microsoft.com/office/drawing/2014/main" id="{A1D5862B-E970-729E-3C48-E6446D200E0A}"/>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5348" name="グループ化 3">
          <a:extLst>
            <a:ext uri="{FF2B5EF4-FFF2-40B4-BE49-F238E27FC236}">
              <a16:creationId xmlns:a16="http://schemas.microsoft.com/office/drawing/2014/main" id="{3C1E0B2C-0872-46FA-AA4A-C1A5751C59F3}"/>
            </a:ext>
          </a:extLst>
        </xdr:cNvPr>
        <xdr:cNvGrpSpPr>
          <a:grpSpLocks/>
        </xdr:cNvGrpSpPr>
      </xdr:nvGrpSpPr>
      <xdr:grpSpPr bwMode="auto">
        <a:xfrm>
          <a:off x="6152029" y="21515294"/>
          <a:ext cx="862853" cy="403412"/>
          <a:chOff x="6029325" y="1019175"/>
          <a:chExt cx="857250" cy="409575"/>
        </a:xfrm>
      </xdr:grpSpPr>
      <xdr:sp macro="" textlink="">
        <xdr:nvSpPr>
          <xdr:cNvPr id="15349" name="Rectangle 28">
            <a:extLst>
              <a:ext uri="{FF2B5EF4-FFF2-40B4-BE49-F238E27FC236}">
                <a16:creationId xmlns:a16="http://schemas.microsoft.com/office/drawing/2014/main" id="{D8A101C5-96DD-FD26-5B36-F9487392324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50" name="Rectangle 29">
            <a:extLst>
              <a:ext uri="{FF2B5EF4-FFF2-40B4-BE49-F238E27FC236}">
                <a16:creationId xmlns:a16="http://schemas.microsoft.com/office/drawing/2014/main" id="{2410ED51-A929-A19E-9D94-54ED8718688C}"/>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51" name="Rectangle 29">
            <a:extLst>
              <a:ext uri="{FF2B5EF4-FFF2-40B4-BE49-F238E27FC236}">
                <a16:creationId xmlns:a16="http://schemas.microsoft.com/office/drawing/2014/main" id="{1FC57B07-6BD0-61CB-247D-8F7F8A9233A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94</xdr:row>
      <xdr:rowOff>0</xdr:rowOff>
    </xdr:from>
    <xdr:to>
      <xdr:col>8</xdr:col>
      <xdr:colOff>0</xdr:colOff>
      <xdr:row>96</xdr:row>
      <xdr:rowOff>0</xdr:rowOff>
    </xdr:to>
    <xdr:grpSp>
      <xdr:nvGrpSpPr>
        <xdr:cNvPr id="15352" name="グループ化 4">
          <a:extLst>
            <a:ext uri="{FF2B5EF4-FFF2-40B4-BE49-F238E27FC236}">
              <a16:creationId xmlns:a16="http://schemas.microsoft.com/office/drawing/2014/main" id="{4BB69305-608F-45EC-91B8-BA6B00D15F92}"/>
            </a:ext>
          </a:extLst>
        </xdr:cNvPr>
        <xdr:cNvGrpSpPr>
          <a:grpSpLocks/>
        </xdr:cNvGrpSpPr>
      </xdr:nvGrpSpPr>
      <xdr:grpSpPr bwMode="auto">
        <a:xfrm>
          <a:off x="4101353" y="21515294"/>
          <a:ext cx="1367118" cy="403412"/>
          <a:chOff x="3981450" y="1019175"/>
          <a:chExt cx="1428750" cy="409575"/>
        </a:xfrm>
      </xdr:grpSpPr>
      <xdr:sp macro="" textlink="">
        <xdr:nvSpPr>
          <xdr:cNvPr id="15353" name="Rectangle 23">
            <a:extLst>
              <a:ext uri="{FF2B5EF4-FFF2-40B4-BE49-F238E27FC236}">
                <a16:creationId xmlns:a16="http://schemas.microsoft.com/office/drawing/2014/main" id="{30BB8818-E53A-A96E-A6B6-4C939104422C}"/>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54" name="Rectangle 24">
            <a:extLst>
              <a:ext uri="{FF2B5EF4-FFF2-40B4-BE49-F238E27FC236}">
                <a16:creationId xmlns:a16="http://schemas.microsoft.com/office/drawing/2014/main" id="{59520E1B-71AB-268A-4552-237402857463}"/>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55" name="Rectangle 25">
            <a:extLst>
              <a:ext uri="{FF2B5EF4-FFF2-40B4-BE49-F238E27FC236}">
                <a16:creationId xmlns:a16="http://schemas.microsoft.com/office/drawing/2014/main" id="{94041767-B5BA-1030-67C4-01738C4ACDB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56" name="Rectangle 26">
            <a:extLst>
              <a:ext uri="{FF2B5EF4-FFF2-40B4-BE49-F238E27FC236}">
                <a16:creationId xmlns:a16="http://schemas.microsoft.com/office/drawing/2014/main" id="{C992A250-88CF-A209-E773-6BEB886DC90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57" name="Rectangle 27">
            <a:extLst>
              <a:ext uri="{FF2B5EF4-FFF2-40B4-BE49-F238E27FC236}">
                <a16:creationId xmlns:a16="http://schemas.microsoft.com/office/drawing/2014/main" id="{3264D5F4-2054-BBC1-7882-DB9669A20C58}"/>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5358" name="グループ化 3">
          <a:extLst>
            <a:ext uri="{FF2B5EF4-FFF2-40B4-BE49-F238E27FC236}">
              <a16:creationId xmlns:a16="http://schemas.microsoft.com/office/drawing/2014/main" id="{5F0F4A8F-209F-429D-BA20-CCE4E534E33B}"/>
            </a:ext>
          </a:extLst>
        </xdr:cNvPr>
        <xdr:cNvGrpSpPr>
          <a:grpSpLocks/>
        </xdr:cNvGrpSpPr>
      </xdr:nvGrpSpPr>
      <xdr:grpSpPr bwMode="auto">
        <a:xfrm>
          <a:off x="6152029" y="21515294"/>
          <a:ext cx="862853" cy="403412"/>
          <a:chOff x="6029325" y="1019175"/>
          <a:chExt cx="857250" cy="409575"/>
        </a:xfrm>
      </xdr:grpSpPr>
      <xdr:sp macro="" textlink="">
        <xdr:nvSpPr>
          <xdr:cNvPr id="15359" name="Rectangle 28">
            <a:extLst>
              <a:ext uri="{FF2B5EF4-FFF2-40B4-BE49-F238E27FC236}">
                <a16:creationId xmlns:a16="http://schemas.microsoft.com/office/drawing/2014/main" id="{BAF9C1F4-A32F-7C7F-9835-B9A40F14DB5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60" name="Rectangle 29">
            <a:extLst>
              <a:ext uri="{FF2B5EF4-FFF2-40B4-BE49-F238E27FC236}">
                <a16:creationId xmlns:a16="http://schemas.microsoft.com/office/drawing/2014/main" id="{8690ED41-B08F-0BFA-9378-6243B219B0A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61" name="Rectangle 29">
            <a:extLst>
              <a:ext uri="{FF2B5EF4-FFF2-40B4-BE49-F238E27FC236}">
                <a16:creationId xmlns:a16="http://schemas.microsoft.com/office/drawing/2014/main" id="{7F117039-6474-6220-1834-72E0073D400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94</xdr:row>
      <xdr:rowOff>0</xdr:rowOff>
    </xdr:from>
    <xdr:to>
      <xdr:col>8</xdr:col>
      <xdr:colOff>0</xdr:colOff>
      <xdr:row>96</xdr:row>
      <xdr:rowOff>0</xdr:rowOff>
    </xdr:to>
    <xdr:grpSp>
      <xdr:nvGrpSpPr>
        <xdr:cNvPr id="15362" name="グループ化 4">
          <a:extLst>
            <a:ext uri="{FF2B5EF4-FFF2-40B4-BE49-F238E27FC236}">
              <a16:creationId xmlns:a16="http://schemas.microsoft.com/office/drawing/2014/main" id="{D1C77874-9F5A-4283-A228-6D385B33F501}"/>
            </a:ext>
          </a:extLst>
        </xdr:cNvPr>
        <xdr:cNvGrpSpPr>
          <a:grpSpLocks/>
        </xdr:cNvGrpSpPr>
      </xdr:nvGrpSpPr>
      <xdr:grpSpPr bwMode="auto">
        <a:xfrm>
          <a:off x="4101353" y="21515294"/>
          <a:ext cx="1367118" cy="403412"/>
          <a:chOff x="3981450" y="1019175"/>
          <a:chExt cx="1428750" cy="409575"/>
        </a:xfrm>
      </xdr:grpSpPr>
      <xdr:sp macro="" textlink="">
        <xdr:nvSpPr>
          <xdr:cNvPr id="15363" name="Rectangle 23">
            <a:extLst>
              <a:ext uri="{FF2B5EF4-FFF2-40B4-BE49-F238E27FC236}">
                <a16:creationId xmlns:a16="http://schemas.microsoft.com/office/drawing/2014/main" id="{F04E9870-A49F-3AEB-2DFA-675E0CE7B58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64" name="Rectangle 24">
            <a:extLst>
              <a:ext uri="{FF2B5EF4-FFF2-40B4-BE49-F238E27FC236}">
                <a16:creationId xmlns:a16="http://schemas.microsoft.com/office/drawing/2014/main" id="{FB76B580-EFA5-005E-A129-59D916A71BC9}"/>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65" name="Rectangle 25">
            <a:extLst>
              <a:ext uri="{FF2B5EF4-FFF2-40B4-BE49-F238E27FC236}">
                <a16:creationId xmlns:a16="http://schemas.microsoft.com/office/drawing/2014/main" id="{72C925C6-5C18-9340-812E-181CF87FC237}"/>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66" name="Rectangle 26">
            <a:extLst>
              <a:ext uri="{FF2B5EF4-FFF2-40B4-BE49-F238E27FC236}">
                <a16:creationId xmlns:a16="http://schemas.microsoft.com/office/drawing/2014/main" id="{4E993809-4296-EA8B-2814-6FC755F0E9C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67" name="Rectangle 27">
            <a:extLst>
              <a:ext uri="{FF2B5EF4-FFF2-40B4-BE49-F238E27FC236}">
                <a16:creationId xmlns:a16="http://schemas.microsoft.com/office/drawing/2014/main" id="{C94D59A4-E22D-3886-2F90-0E76ACC997C6}"/>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94</xdr:row>
      <xdr:rowOff>0</xdr:rowOff>
    </xdr:from>
    <xdr:to>
      <xdr:col>10</xdr:col>
      <xdr:colOff>0</xdr:colOff>
      <xdr:row>96</xdr:row>
      <xdr:rowOff>0</xdr:rowOff>
    </xdr:to>
    <xdr:grpSp>
      <xdr:nvGrpSpPr>
        <xdr:cNvPr id="15368" name="グループ化 3">
          <a:extLst>
            <a:ext uri="{FF2B5EF4-FFF2-40B4-BE49-F238E27FC236}">
              <a16:creationId xmlns:a16="http://schemas.microsoft.com/office/drawing/2014/main" id="{5950B4DD-B30A-4649-8C15-2F31A46BE888}"/>
            </a:ext>
          </a:extLst>
        </xdr:cNvPr>
        <xdr:cNvGrpSpPr>
          <a:grpSpLocks/>
        </xdr:cNvGrpSpPr>
      </xdr:nvGrpSpPr>
      <xdr:grpSpPr bwMode="auto">
        <a:xfrm>
          <a:off x="6152029" y="21515294"/>
          <a:ext cx="862853" cy="403412"/>
          <a:chOff x="6029325" y="1019175"/>
          <a:chExt cx="857250" cy="409575"/>
        </a:xfrm>
      </xdr:grpSpPr>
      <xdr:sp macro="" textlink="">
        <xdr:nvSpPr>
          <xdr:cNvPr id="15369" name="Rectangle 28">
            <a:extLst>
              <a:ext uri="{FF2B5EF4-FFF2-40B4-BE49-F238E27FC236}">
                <a16:creationId xmlns:a16="http://schemas.microsoft.com/office/drawing/2014/main" id="{677AFC74-E71A-6059-8B00-FE50F3DB354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70" name="Rectangle 29">
            <a:extLst>
              <a:ext uri="{FF2B5EF4-FFF2-40B4-BE49-F238E27FC236}">
                <a16:creationId xmlns:a16="http://schemas.microsoft.com/office/drawing/2014/main" id="{99327586-176F-A43A-E791-BBA7CEF3F91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71" name="Rectangle 29">
            <a:extLst>
              <a:ext uri="{FF2B5EF4-FFF2-40B4-BE49-F238E27FC236}">
                <a16:creationId xmlns:a16="http://schemas.microsoft.com/office/drawing/2014/main" id="{79BDBD95-52C5-B6AD-DB19-1D2B8A3B8ED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15372" name="グループ化 4">
          <a:extLst>
            <a:ext uri="{FF2B5EF4-FFF2-40B4-BE49-F238E27FC236}">
              <a16:creationId xmlns:a16="http://schemas.microsoft.com/office/drawing/2014/main" id="{504A8A30-B618-4A62-A03A-EA9847CBBED5}"/>
            </a:ext>
          </a:extLst>
        </xdr:cNvPr>
        <xdr:cNvGrpSpPr>
          <a:grpSpLocks/>
        </xdr:cNvGrpSpPr>
      </xdr:nvGrpSpPr>
      <xdr:grpSpPr bwMode="auto">
        <a:xfrm>
          <a:off x="4101353" y="28306059"/>
          <a:ext cx="1367118" cy="403412"/>
          <a:chOff x="3981450" y="1019175"/>
          <a:chExt cx="1428750" cy="409575"/>
        </a:xfrm>
      </xdr:grpSpPr>
      <xdr:sp macro="" textlink="">
        <xdr:nvSpPr>
          <xdr:cNvPr id="15373" name="Rectangle 23">
            <a:extLst>
              <a:ext uri="{FF2B5EF4-FFF2-40B4-BE49-F238E27FC236}">
                <a16:creationId xmlns:a16="http://schemas.microsoft.com/office/drawing/2014/main" id="{3B3B3588-BBB2-CA4B-0BBE-ADA7B15F029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74" name="Rectangle 24">
            <a:extLst>
              <a:ext uri="{FF2B5EF4-FFF2-40B4-BE49-F238E27FC236}">
                <a16:creationId xmlns:a16="http://schemas.microsoft.com/office/drawing/2014/main" id="{EC838B22-7E21-3C96-C1B8-40E92D606BBB}"/>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75" name="Rectangle 25">
            <a:extLst>
              <a:ext uri="{FF2B5EF4-FFF2-40B4-BE49-F238E27FC236}">
                <a16:creationId xmlns:a16="http://schemas.microsoft.com/office/drawing/2014/main" id="{2BF67CA5-037E-1358-564C-E5FCFBED56DD}"/>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76" name="Rectangle 26">
            <a:extLst>
              <a:ext uri="{FF2B5EF4-FFF2-40B4-BE49-F238E27FC236}">
                <a16:creationId xmlns:a16="http://schemas.microsoft.com/office/drawing/2014/main" id="{DAC097E6-1890-0760-8791-DCF5F079E3F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77" name="Rectangle 27">
            <a:extLst>
              <a:ext uri="{FF2B5EF4-FFF2-40B4-BE49-F238E27FC236}">
                <a16:creationId xmlns:a16="http://schemas.microsoft.com/office/drawing/2014/main" id="{3EA9C2EE-8C94-56E0-EDC5-3ACA87DC576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5378" name="グループ化 3">
          <a:extLst>
            <a:ext uri="{FF2B5EF4-FFF2-40B4-BE49-F238E27FC236}">
              <a16:creationId xmlns:a16="http://schemas.microsoft.com/office/drawing/2014/main" id="{EEFFF7BC-5C7B-4193-92A6-33E14A1EDF24}"/>
            </a:ext>
          </a:extLst>
        </xdr:cNvPr>
        <xdr:cNvGrpSpPr>
          <a:grpSpLocks/>
        </xdr:cNvGrpSpPr>
      </xdr:nvGrpSpPr>
      <xdr:grpSpPr bwMode="auto">
        <a:xfrm>
          <a:off x="6152029" y="28306059"/>
          <a:ext cx="862853" cy="403412"/>
          <a:chOff x="6029325" y="1019175"/>
          <a:chExt cx="857250" cy="409575"/>
        </a:xfrm>
      </xdr:grpSpPr>
      <xdr:sp macro="" textlink="">
        <xdr:nvSpPr>
          <xdr:cNvPr id="15379" name="Rectangle 28">
            <a:extLst>
              <a:ext uri="{FF2B5EF4-FFF2-40B4-BE49-F238E27FC236}">
                <a16:creationId xmlns:a16="http://schemas.microsoft.com/office/drawing/2014/main" id="{1F04E83E-0711-E0FF-270E-2C7E79BCEAF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80" name="Rectangle 29">
            <a:extLst>
              <a:ext uri="{FF2B5EF4-FFF2-40B4-BE49-F238E27FC236}">
                <a16:creationId xmlns:a16="http://schemas.microsoft.com/office/drawing/2014/main" id="{79E6D003-8118-D9B6-20DD-27D8060831B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81" name="Rectangle 29">
            <a:extLst>
              <a:ext uri="{FF2B5EF4-FFF2-40B4-BE49-F238E27FC236}">
                <a16:creationId xmlns:a16="http://schemas.microsoft.com/office/drawing/2014/main" id="{35796D39-5DD3-B954-7951-0FAC3655867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15382" name="グループ化 4">
          <a:extLst>
            <a:ext uri="{FF2B5EF4-FFF2-40B4-BE49-F238E27FC236}">
              <a16:creationId xmlns:a16="http://schemas.microsoft.com/office/drawing/2014/main" id="{0EF7F68A-682A-4390-85C0-001C4613EA25}"/>
            </a:ext>
          </a:extLst>
        </xdr:cNvPr>
        <xdr:cNvGrpSpPr>
          <a:grpSpLocks/>
        </xdr:cNvGrpSpPr>
      </xdr:nvGrpSpPr>
      <xdr:grpSpPr bwMode="auto">
        <a:xfrm>
          <a:off x="4101353" y="28306059"/>
          <a:ext cx="1367118" cy="403412"/>
          <a:chOff x="3981450" y="1019175"/>
          <a:chExt cx="1428750" cy="409575"/>
        </a:xfrm>
      </xdr:grpSpPr>
      <xdr:sp macro="" textlink="">
        <xdr:nvSpPr>
          <xdr:cNvPr id="15383" name="Rectangle 23">
            <a:extLst>
              <a:ext uri="{FF2B5EF4-FFF2-40B4-BE49-F238E27FC236}">
                <a16:creationId xmlns:a16="http://schemas.microsoft.com/office/drawing/2014/main" id="{B7E73591-EA54-699D-0E58-367D23ABE19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84" name="Rectangle 24">
            <a:extLst>
              <a:ext uri="{FF2B5EF4-FFF2-40B4-BE49-F238E27FC236}">
                <a16:creationId xmlns:a16="http://schemas.microsoft.com/office/drawing/2014/main" id="{B8B4EF11-9371-E174-4D41-594EA8A198F6}"/>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85" name="Rectangle 25">
            <a:extLst>
              <a:ext uri="{FF2B5EF4-FFF2-40B4-BE49-F238E27FC236}">
                <a16:creationId xmlns:a16="http://schemas.microsoft.com/office/drawing/2014/main" id="{67D3909E-244A-1B93-D3E4-75BC68886AFA}"/>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86" name="Rectangle 26">
            <a:extLst>
              <a:ext uri="{FF2B5EF4-FFF2-40B4-BE49-F238E27FC236}">
                <a16:creationId xmlns:a16="http://schemas.microsoft.com/office/drawing/2014/main" id="{06AEA990-E4F4-0D3A-E5EC-A2217467B6F9}"/>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87" name="Rectangle 27">
            <a:extLst>
              <a:ext uri="{FF2B5EF4-FFF2-40B4-BE49-F238E27FC236}">
                <a16:creationId xmlns:a16="http://schemas.microsoft.com/office/drawing/2014/main" id="{89D5106B-A09F-9929-C088-CFA181F47DC5}"/>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5388" name="グループ化 3">
          <a:extLst>
            <a:ext uri="{FF2B5EF4-FFF2-40B4-BE49-F238E27FC236}">
              <a16:creationId xmlns:a16="http://schemas.microsoft.com/office/drawing/2014/main" id="{4AFB4248-2013-4A34-B63E-05BA65F70813}"/>
            </a:ext>
          </a:extLst>
        </xdr:cNvPr>
        <xdr:cNvGrpSpPr>
          <a:grpSpLocks/>
        </xdr:cNvGrpSpPr>
      </xdr:nvGrpSpPr>
      <xdr:grpSpPr bwMode="auto">
        <a:xfrm>
          <a:off x="6152029" y="28306059"/>
          <a:ext cx="862853" cy="403412"/>
          <a:chOff x="6029325" y="1019175"/>
          <a:chExt cx="857250" cy="409575"/>
        </a:xfrm>
      </xdr:grpSpPr>
      <xdr:sp macro="" textlink="">
        <xdr:nvSpPr>
          <xdr:cNvPr id="15389" name="Rectangle 28">
            <a:extLst>
              <a:ext uri="{FF2B5EF4-FFF2-40B4-BE49-F238E27FC236}">
                <a16:creationId xmlns:a16="http://schemas.microsoft.com/office/drawing/2014/main" id="{DF525EA9-EADB-24C3-9DB2-B3FDE93BB5C8}"/>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90" name="Rectangle 29">
            <a:extLst>
              <a:ext uri="{FF2B5EF4-FFF2-40B4-BE49-F238E27FC236}">
                <a16:creationId xmlns:a16="http://schemas.microsoft.com/office/drawing/2014/main" id="{1D5BBC38-CDDD-0BFF-564C-B05C97CC863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91" name="Rectangle 29">
            <a:extLst>
              <a:ext uri="{FF2B5EF4-FFF2-40B4-BE49-F238E27FC236}">
                <a16:creationId xmlns:a16="http://schemas.microsoft.com/office/drawing/2014/main" id="{27BA9FA7-1DCA-48EE-37F8-0A4D3CCF99A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15392" name="グループ化 4">
          <a:extLst>
            <a:ext uri="{FF2B5EF4-FFF2-40B4-BE49-F238E27FC236}">
              <a16:creationId xmlns:a16="http://schemas.microsoft.com/office/drawing/2014/main" id="{A9F68220-BC74-4F94-B891-FC8154A1FCF3}"/>
            </a:ext>
          </a:extLst>
        </xdr:cNvPr>
        <xdr:cNvGrpSpPr>
          <a:grpSpLocks/>
        </xdr:cNvGrpSpPr>
      </xdr:nvGrpSpPr>
      <xdr:grpSpPr bwMode="auto">
        <a:xfrm>
          <a:off x="4101353" y="28306059"/>
          <a:ext cx="1367118" cy="403412"/>
          <a:chOff x="3981450" y="1019175"/>
          <a:chExt cx="1428750" cy="409575"/>
        </a:xfrm>
      </xdr:grpSpPr>
      <xdr:sp macro="" textlink="">
        <xdr:nvSpPr>
          <xdr:cNvPr id="15393" name="Rectangle 23">
            <a:extLst>
              <a:ext uri="{FF2B5EF4-FFF2-40B4-BE49-F238E27FC236}">
                <a16:creationId xmlns:a16="http://schemas.microsoft.com/office/drawing/2014/main" id="{F8C8EB4B-6A29-973B-3AEA-F1CC54209A82}"/>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94" name="Rectangle 24">
            <a:extLst>
              <a:ext uri="{FF2B5EF4-FFF2-40B4-BE49-F238E27FC236}">
                <a16:creationId xmlns:a16="http://schemas.microsoft.com/office/drawing/2014/main" id="{59197962-43B8-ABFB-0E55-8E4014BCC0E4}"/>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95" name="Rectangle 25">
            <a:extLst>
              <a:ext uri="{FF2B5EF4-FFF2-40B4-BE49-F238E27FC236}">
                <a16:creationId xmlns:a16="http://schemas.microsoft.com/office/drawing/2014/main" id="{08B7DB77-6424-1C02-96A4-CA7E62B14545}"/>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96" name="Rectangle 26">
            <a:extLst>
              <a:ext uri="{FF2B5EF4-FFF2-40B4-BE49-F238E27FC236}">
                <a16:creationId xmlns:a16="http://schemas.microsoft.com/office/drawing/2014/main" id="{4B452AE5-2E2B-CBF7-A9A4-9B76D903942B}"/>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397" name="Rectangle 27">
            <a:extLst>
              <a:ext uri="{FF2B5EF4-FFF2-40B4-BE49-F238E27FC236}">
                <a16:creationId xmlns:a16="http://schemas.microsoft.com/office/drawing/2014/main" id="{7B98A425-5831-2706-0B87-B9343B71D73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5398" name="グループ化 3">
          <a:extLst>
            <a:ext uri="{FF2B5EF4-FFF2-40B4-BE49-F238E27FC236}">
              <a16:creationId xmlns:a16="http://schemas.microsoft.com/office/drawing/2014/main" id="{87CD5B5A-3A08-4535-9224-B080ADBEB029}"/>
            </a:ext>
          </a:extLst>
        </xdr:cNvPr>
        <xdr:cNvGrpSpPr>
          <a:grpSpLocks/>
        </xdr:cNvGrpSpPr>
      </xdr:nvGrpSpPr>
      <xdr:grpSpPr bwMode="auto">
        <a:xfrm>
          <a:off x="6152029" y="28306059"/>
          <a:ext cx="862853" cy="403412"/>
          <a:chOff x="6029325" y="1019175"/>
          <a:chExt cx="857250" cy="409575"/>
        </a:xfrm>
      </xdr:grpSpPr>
      <xdr:sp macro="" textlink="">
        <xdr:nvSpPr>
          <xdr:cNvPr id="15399" name="Rectangle 28">
            <a:extLst>
              <a:ext uri="{FF2B5EF4-FFF2-40B4-BE49-F238E27FC236}">
                <a16:creationId xmlns:a16="http://schemas.microsoft.com/office/drawing/2014/main" id="{48564DF5-C1F9-572C-38C7-D70245DBF807}"/>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00" name="Rectangle 29">
            <a:extLst>
              <a:ext uri="{FF2B5EF4-FFF2-40B4-BE49-F238E27FC236}">
                <a16:creationId xmlns:a16="http://schemas.microsoft.com/office/drawing/2014/main" id="{822885E6-6571-0599-17F1-EA8D205F72E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01" name="Rectangle 29">
            <a:extLst>
              <a:ext uri="{FF2B5EF4-FFF2-40B4-BE49-F238E27FC236}">
                <a16:creationId xmlns:a16="http://schemas.microsoft.com/office/drawing/2014/main" id="{48FB4497-78E3-D89F-EE1C-6CD9A2D15658}"/>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15402" name="グループ化 4">
          <a:extLst>
            <a:ext uri="{FF2B5EF4-FFF2-40B4-BE49-F238E27FC236}">
              <a16:creationId xmlns:a16="http://schemas.microsoft.com/office/drawing/2014/main" id="{FAF692FC-F44E-4F94-87EE-F37AB749B97B}"/>
            </a:ext>
          </a:extLst>
        </xdr:cNvPr>
        <xdr:cNvGrpSpPr>
          <a:grpSpLocks/>
        </xdr:cNvGrpSpPr>
      </xdr:nvGrpSpPr>
      <xdr:grpSpPr bwMode="auto">
        <a:xfrm>
          <a:off x="4101353" y="28306059"/>
          <a:ext cx="1367118" cy="403412"/>
          <a:chOff x="3981450" y="1019175"/>
          <a:chExt cx="1428750" cy="409575"/>
        </a:xfrm>
      </xdr:grpSpPr>
      <xdr:sp macro="" textlink="">
        <xdr:nvSpPr>
          <xdr:cNvPr id="15403" name="Rectangle 23">
            <a:extLst>
              <a:ext uri="{FF2B5EF4-FFF2-40B4-BE49-F238E27FC236}">
                <a16:creationId xmlns:a16="http://schemas.microsoft.com/office/drawing/2014/main" id="{03462EF3-8402-C8AA-A43F-F9E6684E0D4E}"/>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04" name="Rectangle 24">
            <a:extLst>
              <a:ext uri="{FF2B5EF4-FFF2-40B4-BE49-F238E27FC236}">
                <a16:creationId xmlns:a16="http://schemas.microsoft.com/office/drawing/2014/main" id="{F6C9EC95-7CA2-04F8-F453-2D37E886CDB7}"/>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05" name="Rectangle 25">
            <a:extLst>
              <a:ext uri="{FF2B5EF4-FFF2-40B4-BE49-F238E27FC236}">
                <a16:creationId xmlns:a16="http://schemas.microsoft.com/office/drawing/2014/main" id="{2E83BD61-3823-2B2C-F71A-BC63393948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06" name="Rectangle 26">
            <a:extLst>
              <a:ext uri="{FF2B5EF4-FFF2-40B4-BE49-F238E27FC236}">
                <a16:creationId xmlns:a16="http://schemas.microsoft.com/office/drawing/2014/main" id="{0FCC69E5-F0FC-16CB-94A1-F609010F81C9}"/>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07" name="Rectangle 27">
            <a:extLst>
              <a:ext uri="{FF2B5EF4-FFF2-40B4-BE49-F238E27FC236}">
                <a16:creationId xmlns:a16="http://schemas.microsoft.com/office/drawing/2014/main" id="{EB7F435E-A969-558C-91D3-F03CE1FB272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5408" name="グループ化 3">
          <a:extLst>
            <a:ext uri="{FF2B5EF4-FFF2-40B4-BE49-F238E27FC236}">
              <a16:creationId xmlns:a16="http://schemas.microsoft.com/office/drawing/2014/main" id="{8F157D59-A21D-4FF6-8C91-4F93B528D6ED}"/>
            </a:ext>
          </a:extLst>
        </xdr:cNvPr>
        <xdr:cNvGrpSpPr>
          <a:grpSpLocks/>
        </xdr:cNvGrpSpPr>
      </xdr:nvGrpSpPr>
      <xdr:grpSpPr bwMode="auto">
        <a:xfrm>
          <a:off x="6152029" y="28306059"/>
          <a:ext cx="862853" cy="403412"/>
          <a:chOff x="6029325" y="1019175"/>
          <a:chExt cx="857250" cy="409575"/>
        </a:xfrm>
      </xdr:grpSpPr>
      <xdr:sp macro="" textlink="">
        <xdr:nvSpPr>
          <xdr:cNvPr id="15409" name="Rectangle 28">
            <a:extLst>
              <a:ext uri="{FF2B5EF4-FFF2-40B4-BE49-F238E27FC236}">
                <a16:creationId xmlns:a16="http://schemas.microsoft.com/office/drawing/2014/main" id="{1980AF1A-E308-8334-5336-01D6D597C35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10" name="Rectangle 29">
            <a:extLst>
              <a:ext uri="{FF2B5EF4-FFF2-40B4-BE49-F238E27FC236}">
                <a16:creationId xmlns:a16="http://schemas.microsoft.com/office/drawing/2014/main" id="{6EFB73E2-0451-AF08-599E-82BE74445E2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11" name="Rectangle 29">
            <a:extLst>
              <a:ext uri="{FF2B5EF4-FFF2-40B4-BE49-F238E27FC236}">
                <a16:creationId xmlns:a16="http://schemas.microsoft.com/office/drawing/2014/main" id="{D78E7D87-A7F8-0D7B-4A48-0FF694DB609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15412" name="グループ化 4">
          <a:extLst>
            <a:ext uri="{FF2B5EF4-FFF2-40B4-BE49-F238E27FC236}">
              <a16:creationId xmlns:a16="http://schemas.microsoft.com/office/drawing/2014/main" id="{63DAF7CF-FD16-4C0D-8516-17C3DB88FD23}"/>
            </a:ext>
          </a:extLst>
        </xdr:cNvPr>
        <xdr:cNvGrpSpPr>
          <a:grpSpLocks/>
        </xdr:cNvGrpSpPr>
      </xdr:nvGrpSpPr>
      <xdr:grpSpPr bwMode="auto">
        <a:xfrm>
          <a:off x="4101353" y="28306059"/>
          <a:ext cx="1367118" cy="403412"/>
          <a:chOff x="3981450" y="1019175"/>
          <a:chExt cx="1428750" cy="409575"/>
        </a:xfrm>
      </xdr:grpSpPr>
      <xdr:sp macro="" textlink="">
        <xdr:nvSpPr>
          <xdr:cNvPr id="15413" name="Rectangle 23">
            <a:extLst>
              <a:ext uri="{FF2B5EF4-FFF2-40B4-BE49-F238E27FC236}">
                <a16:creationId xmlns:a16="http://schemas.microsoft.com/office/drawing/2014/main" id="{11BA9BFC-0E73-E0BE-D6D1-A987C8D7776C}"/>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14" name="Rectangle 24">
            <a:extLst>
              <a:ext uri="{FF2B5EF4-FFF2-40B4-BE49-F238E27FC236}">
                <a16:creationId xmlns:a16="http://schemas.microsoft.com/office/drawing/2014/main" id="{3DFED4DA-0E42-F01F-20B7-3018212FE5CD}"/>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15" name="Rectangle 25">
            <a:extLst>
              <a:ext uri="{FF2B5EF4-FFF2-40B4-BE49-F238E27FC236}">
                <a16:creationId xmlns:a16="http://schemas.microsoft.com/office/drawing/2014/main" id="{99F6DA2B-4547-AA25-339F-FC4FEDF3620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16" name="Rectangle 26">
            <a:extLst>
              <a:ext uri="{FF2B5EF4-FFF2-40B4-BE49-F238E27FC236}">
                <a16:creationId xmlns:a16="http://schemas.microsoft.com/office/drawing/2014/main" id="{1AADBCE4-9375-0FDD-A4B4-0D705533F7D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17" name="Rectangle 27">
            <a:extLst>
              <a:ext uri="{FF2B5EF4-FFF2-40B4-BE49-F238E27FC236}">
                <a16:creationId xmlns:a16="http://schemas.microsoft.com/office/drawing/2014/main" id="{D9A68AD9-7936-6B6B-DEBB-A707B846A73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5418" name="グループ化 3">
          <a:extLst>
            <a:ext uri="{FF2B5EF4-FFF2-40B4-BE49-F238E27FC236}">
              <a16:creationId xmlns:a16="http://schemas.microsoft.com/office/drawing/2014/main" id="{6CB45078-BEC3-4ED3-91CA-95EA15728FC5}"/>
            </a:ext>
          </a:extLst>
        </xdr:cNvPr>
        <xdr:cNvGrpSpPr>
          <a:grpSpLocks/>
        </xdr:cNvGrpSpPr>
      </xdr:nvGrpSpPr>
      <xdr:grpSpPr bwMode="auto">
        <a:xfrm>
          <a:off x="6152029" y="28306059"/>
          <a:ext cx="862853" cy="403412"/>
          <a:chOff x="6029325" y="1019175"/>
          <a:chExt cx="857250" cy="409575"/>
        </a:xfrm>
      </xdr:grpSpPr>
      <xdr:sp macro="" textlink="">
        <xdr:nvSpPr>
          <xdr:cNvPr id="15419" name="Rectangle 28">
            <a:extLst>
              <a:ext uri="{FF2B5EF4-FFF2-40B4-BE49-F238E27FC236}">
                <a16:creationId xmlns:a16="http://schemas.microsoft.com/office/drawing/2014/main" id="{9513E1FE-57F3-BF9B-794B-FFC58989DB9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20" name="Rectangle 29">
            <a:extLst>
              <a:ext uri="{FF2B5EF4-FFF2-40B4-BE49-F238E27FC236}">
                <a16:creationId xmlns:a16="http://schemas.microsoft.com/office/drawing/2014/main" id="{54632A77-3ADE-D0EF-EF7D-89C77F7C8321}"/>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21" name="Rectangle 29">
            <a:extLst>
              <a:ext uri="{FF2B5EF4-FFF2-40B4-BE49-F238E27FC236}">
                <a16:creationId xmlns:a16="http://schemas.microsoft.com/office/drawing/2014/main" id="{D57BD2E4-E567-0B3A-80CD-1A6C9AF1CAC9}"/>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15422" name="グループ化 4">
          <a:extLst>
            <a:ext uri="{FF2B5EF4-FFF2-40B4-BE49-F238E27FC236}">
              <a16:creationId xmlns:a16="http://schemas.microsoft.com/office/drawing/2014/main" id="{B36CB10F-0C40-49D3-AF68-0C1905A8FDE1}"/>
            </a:ext>
          </a:extLst>
        </xdr:cNvPr>
        <xdr:cNvGrpSpPr>
          <a:grpSpLocks/>
        </xdr:cNvGrpSpPr>
      </xdr:nvGrpSpPr>
      <xdr:grpSpPr bwMode="auto">
        <a:xfrm>
          <a:off x="4101353" y="28306059"/>
          <a:ext cx="1367118" cy="403412"/>
          <a:chOff x="3981450" y="1019175"/>
          <a:chExt cx="1428750" cy="409575"/>
        </a:xfrm>
      </xdr:grpSpPr>
      <xdr:sp macro="" textlink="">
        <xdr:nvSpPr>
          <xdr:cNvPr id="15423" name="Rectangle 23">
            <a:extLst>
              <a:ext uri="{FF2B5EF4-FFF2-40B4-BE49-F238E27FC236}">
                <a16:creationId xmlns:a16="http://schemas.microsoft.com/office/drawing/2014/main" id="{876C2A3F-B211-80BD-0E43-FF86118474D3}"/>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24" name="Rectangle 24">
            <a:extLst>
              <a:ext uri="{FF2B5EF4-FFF2-40B4-BE49-F238E27FC236}">
                <a16:creationId xmlns:a16="http://schemas.microsoft.com/office/drawing/2014/main" id="{1E239EDF-1B91-0F2D-AAE5-F1D98A92C51E}"/>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25" name="Rectangle 25">
            <a:extLst>
              <a:ext uri="{FF2B5EF4-FFF2-40B4-BE49-F238E27FC236}">
                <a16:creationId xmlns:a16="http://schemas.microsoft.com/office/drawing/2014/main" id="{752ADE99-0B8A-DAA4-8EF1-06086313AC43}"/>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26" name="Rectangle 26">
            <a:extLst>
              <a:ext uri="{FF2B5EF4-FFF2-40B4-BE49-F238E27FC236}">
                <a16:creationId xmlns:a16="http://schemas.microsoft.com/office/drawing/2014/main" id="{0F0A146A-DA02-4F01-C905-CCF2A815692B}"/>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27" name="Rectangle 27">
            <a:extLst>
              <a:ext uri="{FF2B5EF4-FFF2-40B4-BE49-F238E27FC236}">
                <a16:creationId xmlns:a16="http://schemas.microsoft.com/office/drawing/2014/main" id="{4279F41E-C17F-6BF5-0AE8-7A836CFC198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5428" name="グループ化 3">
          <a:extLst>
            <a:ext uri="{FF2B5EF4-FFF2-40B4-BE49-F238E27FC236}">
              <a16:creationId xmlns:a16="http://schemas.microsoft.com/office/drawing/2014/main" id="{7AB15B6F-8597-495E-B672-41E72C034AE1}"/>
            </a:ext>
          </a:extLst>
        </xdr:cNvPr>
        <xdr:cNvGrpSpPr>
          <a:grpSpLocks/>
        </xdr:cNvGrpSpPr>
      </xdr:nvGrpSpPr>
      <xdr:grpSpPr bwMode="auto">
        <a:xfrm>
          <a:off x="6152029" y="28306059"/>
          <a:ext cx="862853" cy="403412"/>
          <a:chOff x="6029325" y="1019175"/>
          <a:chExt cx="857250" cy="409575"/>
        </a:xfrm>
      </xdr:grpSpPr>
      <xdr:sp macro="" textlink="">
        <xdr:nvSpPr>
          <xdr:cNvPr id="15429" name="Rectangle 28">
            <a:extLst>
              <a:ext uri="{FF2B5EF4-FFF2-40B4-BE49-F238E27FC236}">
                <a16:creationId xmlns:a16="http://schemas.microsoft.com/office/drawing/2014/main" id="{B5A556F9-9F25-8EDF-D114-74720503A8A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30" name="Rectangle 29">
            <a:extLst>
              <a:ext uri="{FF2B5EF4-FFF2-40B4-BE49-F238E27FC236}">
                <a16:creationId xmlns:a16="http://schemas.microsoft.com/office/drawing/2014/main" id="{ABCCDB0D-9316-A087-AFB8-57DB190C3E6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31" name="Rectangle 29">
            <a:extLst>
              <a:ext uri="{FF2B5EF4-FFF2-40B4-BE49-F238E27FC236}">
                <a16:creationId xmlns:a16="http://schemas.microsoft.com/office/drawing/2014/main" id="{10FBD1A4-4F4E-5D22-9FB5-0FBA80E75879}"/>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5432" name="グループ化 3">
          <a:extLst>
            <a:ext uri="{FF2B5EF4-FFF2-40B4-BE49-F238E27FC236}">
              <a16:creationId xmlns:a16="http://schemas.microsoft.com/office/drawing/2014/main" id="{9E1C9E9F-8434-47E9-BBFF-DAAC4B4E2758}"/>
            </a:ext>
          </a:extLst>
        </xdr:cNvPr>
        <xdr:cNvGrpSpPr>
          <a:grpSpLocks/>
        </xdr:cNvGrpSpPr>
      </xdr:nvGrpSpPr>
      <xdr:grpSpPr bwMode="auto">
        <a:xfrm>
          <a:off x="6152029" y="28306059"/>
          <a:ext cx="862853" cy="403412"/>
          <a:chOff x="6029325" y="1019175"/>
          <a:chExt cx="857250" cy="409575"/>
        </a:xfrm>
      </xdr:grpSpPr>
      <xdr:sp macro="" textlink="">
        <xdr:nvSpPr>
          <xdr:cNvPr id="15433" name="Rectangle 28">
            <a:extLst>
              <a:ext uri="{FF2B5EF4-FFF2-40B4-BE49-F238E27FC236}">
                <a16:creationId xmlns:a16="http://schemas.microsoft.com/office/drawing/2014/main" id="{DCECD583-8A58-ACFC-9EDD-DBA82F5AFEB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34" name="Rectangle 29">
            <a:extLst>
              <a:ext uri="{FF2B5EF4-FFF2-40B4-BE49-F238E27FC236}">
                <a16:creationId xmlns:a16="http://schemas.microsoft.com/office/drawing/2014/main" id="{E90FB2F1-7343-7E47-D7FB-152DF7B4166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35" name="Rectangle 29">
            <a:extLst>
              <a:ext uri="{FF2B5EF4-FFF2-40B4-BE49-F238E27FC236}">
                <a16:creationId xmlns:a16="http://schemas.microsoft.com/office/drawing/2014/main" id="{7EDD2724-E716-D765-3A10-2E8DFF2D2C1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5436" name="グループ化 3">
          <a:extLst>
            <a:ext uri="{FF2B5EF4-FFF2-40B4-BE49-F238E27FC236}">
              <a16:creationId xmlns:a16="http://schemas.microsoft.com/office/drawing/2014/main" id="{9103907B-5E17-4F59-B4ED-BB355C9BB29E}"/>
            </a:ext>
          </a:extLst>
        </xdr:cNvPr>
        <xdr:cNvGrpSpPr>
          <a:grpSpLocks/>
        </xdr:cNvGrpSpPr>
      </xdr:nvGrpSpPr>
      <xdr:grpSpPr bwMode="auto">
        <a:xfrm>
          <a:off x="6152029" y="28306059"/>
          <a:ext cx="862853" cy="403412"/>
          <a:chOff x="6029325" y="1019175"/>
          <a:chExt cx="857250" cy="409575"/>
        </a:xfrm>
      </xdr:grpSpPr>
      <xdr:sp macro="" textlink="">
        <xdr:nvSpPr>
          <xdr:cNvPr id="15437" name="Rectangle 28">
            <a:extLst>
              <a:ext uri="{FF2B5EF4-FFF2-40B4-BE49-F238E27FC236}">
                <a16:creationId xmlns:a16="http://schemas.microsoft.com/office/drawing/2014/main" id="{38862214-68B6-A183-A31E-BBAE7ECA1C6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38" name="Rectangle 29">
            <a:extLst>
              <a:ext uri="{FF2B5EF4-FFF2-40B4-BE49-F238E27FC236}">
                <a16:creationId xmlns:a16="http://schemas.microsoft.com/office/drawing/2014/main" id="{99015E83-BB59-D91F-DF10-DA796494A0A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39" name="Rectangle 29">
            <a:extLst>
              <a:ext uri="{FF2B5EF4-FFF2-40B4-BE49-F238E27FC236}">
                <a16:creationId xmlns:a16="http://schemas.microsoft.com/office/drawing/2014/main" id="{A596ABBE-4144-B6F5-D7AB-9780D6B8920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5440" name="グループ化 3">
          <a:extLst>
            <a:ext uri="{FF2B5EF4-FFF2-40B4-BE49-F238E27FC236}">
              <a16:creationId xmlns:a16="http://schemas.microsoft.com/office/drawing/2014/main" id="{F673D6C6-FD68-4B35-BC2C-22DF9C613994}"/>
            </a:ext>
          </a:extLst>
        </xdr:cNvPr>
        <xdr:cNvGrpSpPr>
          <a:grpSpLocks/>
        </xdr:cNvGrpSpPr>
      </xdr:nvGrpSpPr>
      <xdr:grpSpPr bwMode="auto">
        <a:xfrm>
          <a:off x="6152029" y="28306059"/>
          <a:ext cx="862853" cy="403412"/>
          <a:chOff x="6029325" y="1019175"/>
          <a:chExt cx="857250" cy="409575"/>
        </a:xfrm>
      </xdr:grpSpPr>
      <xdr:sp macro="" textlink="">
        <xdr:nvSpPr>
          <xdr:cNvPr id="15441" name="Rectangle 28">
            <a:extLst>
              <a:ext uri="{FF2B5EF4-FFF2-40B4-BE49-F238E27FC236}">
                <a16:creationId xmlns:a16="http://schemas.microsoft.com/office/drawing/2014/main" id="{643E40A3-8716-B453-1EFC-06A3A9FE5EF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42" name="Rectangle 29">
            <a:extLst>
              <a:ext uri="{FF2B5EF4-FFF2-40B4-BE49-F238E27FC236}">
                <a16:creationId xmlns:a16="http://schemas.microsoft.com/office/drawing/2014/main" id="{C5331BF5-6436-798E-F17C-444E37BB32B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43" name="Rectangle 29">
            <a:extLst>
              <a:ext uri="{FF2B5EF4-FFF2-40B4-BE49-F238E27FC236}">
                <a16:creationId xmlns:a16="http://schemas.microsoft.com/office/drawing/2014/main" id="{D83ABEC5-6E0F-61C3-C113-2EC8EEF8720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15444" name="グループ化 4">
          <a:extLst>
            <a:ext uri="{FF2B5EF4-FFF2-40B4-BE49-F238E27FC236}">
              <a16:creationId xmlns:a16="http://schemas.microsoft.com/office/drawing/2014/main" id="{DFFF8205-51D5-4D93-B7E7-24812562C5A1}"/>
            </a:ext>
          </a:extLst>
        </xdr:cNvPr>
        <xdr:cNvGrpSpPr>
          <a:grpSpLocks/>
        </xdr:cNvGrpSpPr>
      </xdr:nvGrpSpPr>
      <xdr:grpSpPr bwMode="auto">
        <a:xfrm>
          <a:off x="4101353" y="28306059"/>
          <a:ext cx="1367118" cy="403412"/>
          <a:chOff x="3981450" y="1019175"/>
          <a:chExt cx="1428750" cy="409575"/>
        </a:xfrm>
      </xdr:grpSpPr>
      <xdr:sp macro="" textlink="">
        <xdr:nvSpPr>
          <xdr:cNvPr id="15445" name="Rectangle 23">
            <a:extLst>
              <a:ext uri="{FF2B5EF4-FFF2-40B4-BE49-F238E27FC236}">
                <a16:creationId xmlns:a16="http://schemas.microsoft.com/office/drawing/2014/main" id="{28896B3E-E672-52F0-CCB3-FED6AB1AAF7F}"/>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46" name="Rectangle 24">
            <a:extLst>
              <a:ext uri="{FF2B5EF4-FFF2-40B4-BE49-F238E27FC236}">
                <a16:creationId xmlns:a16="http://schemas.microsoft.com/office/drawing/2014/main" id="{0304D5B2-954C-9AC9-7B7F-01FFA6BF75EB}"/>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47" name="Rectangle 25">
            <a:extLst>
              <a:ext uri="{FF2B5EF4-FFF2-40B4-BE49-F238E27FC236}">
                <a16:creationId xmlns:a16="http://schemas.microsoft.com/office/drawing/2014/main" id="{27A9501B-0AD0-4C04-20E9-1758F4F9022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48" name="Rectangle 26">
            <a:extLst>
              <a:ext uri="{FF2B5EF4-FFF2-40B4-BE49-F238E27FC236}">
                <a16:creationId xmlns:a16="http://schemas.microsoft.com/office/drawing/2014/main" id="{96CBB711-54E9-58FF-ED7E-40BEAB3F999E}"/>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49" name="Rectangle 27">
            <a:extLst>
              <a:ext uri="{FF2B5EF4-FFF2-40B4-BE49-F238E27FC236}">
                <a16:creationId xmlns:a16="http://schemas.microsoft.com/office/drawing/2014/main" id="{F0946151-21DF-76D0-C556-11D4BCC56C93}"/>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5450" name="グループ化 3">
          <a:extLst>
            <a:ext uri="{FF2B5EF4-FFF2-40B4-BE49-F238E27FC236}">
              <a16:creationId xmlns:a16="http://schemas.microsoft.com/office/drawing/2014/main" id="{A61B246A-3164-46F7-A7D0-7F70166F3025}"/>
            </a:ext>
          </a:extLst>
        </xdr:cNvPr>
        <xdr:cNvGrpSpPr>
          <a:grpSpLocks/>
        </xdr:cNvGrpSpPr>
      </xdr:nvGrpSpPr>
      <xdr:grpSpPr bwMode="auto">
        <a:xfrm>
          <a:off x="6152029" y="28306059"/>
          <a:ext cx="862853" cy="403412"/>
          <a:chOff x="6029325" y="1019175"/>
          <a:chExt cx="857250" cy="409575"/>
        </a:xfrm>
      </xdr:grpSpPr>
      <xdr:sp macro="" textlink="">
        <xdr:nvSpPr>
          <xdr:cNvPr id="15451" name="Rectangle 28">
            <a:extLst>
              <a:ext uri="{FF2B5EF4-FFF2-40B4-BE49-F238E27FC236}">
                <a16:creationId xmlns:a16="http://schemas.microsoft.com/office/drawing/2014/main" id="{1F7F9FC2-B07A-91F7-FC63-78CAA8DF0B9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52" name="Rectangle 29">
            <a:extLst>
              <a:ext uri="{FF2B5EF4-FFF2-40B4-BE49-F238E27FC236}">
                <a16:creationId xmlns:a16="http://schemas.microsoft.com/office/drawing/2014/main" id="{6D02FDDC-D2FE-F16F-E5E4-8A6FB483DA1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53" name="Rectangle 29">
            <a:extLst>
              <a:ext uri="{FF2B5EF4-FFF2-40B4-BE49-F238E27FC236}">
                <a16:creationId xmlns:a16="http://schemas.microsoft.com/office/drawing/2014/main" id="{A9EB09E5-1D27-A8AB-7772-DFF747D823E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15454" name="グループ化 4">
          <a:extLst>
            <a:ext uri="{FF2B5EF4-FFF2-40B4-BE49-F238E27FC236}">
              <a16:creationId xmlns:a16="http://schemas.microsoft.com/office/drawing/2014/main" id="{28E2529C-3BDB-42C4-85BE-A1289E09B7B7}"/>
            </a:ext>
          </a:extLst>
        </xdr:cNvPr>
        <xdr:cNvGrpSpPr>
          <a:grpSpLocks/>
        </xdr:cNvGrpSpPr>
      </xdr:nvGrpSpPr>
      <xdr:grpSpPr bwMode="auto">
        <a:xfrm>
          <a:off x="4101353" y="28306059"/>
          <a:ext cx="1367118" cy="403412"/>
          <a:chOff x="3981450" y="1019175"/>
          <a:chExt cx="1428750" cy="409575"/>
        </a:xfrm>
      </xdr:grpSpPr>
      <xdr:sp macro="" textlink="">
        <xdr:nvSpPr>
          <xdr:cNvPr id="15455" name="Rectangle 23">
            <a:extLst>
              <a:ext uri="{FF2B5EF4-FFF2-40B4-BE49-F238E27FC236}">
                <a16:creationId xmlns:a16="http://schemas.microsoft.com/office/drawing/2014/main" id="{FF68EE60-5E45-903B-8459-5D482E58D1AD}"/>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56" name="Rectangle 24">
            <a:extLst>
              <a:ext uri="{FF2B5EF4-FFF2-40B4-BE49-F238E27FC236}">
                <a16:creationId xmlns:a16="http://schemas.microsoft.com/office/drawing/2014/main" id="{98ABC799-3B9A-FEF5-7CE5-7EB5D125EEB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57" name="Rectangle 25">
            <a:extLst>
              <a:ext uri="{FF2B5EF4-FFF2-40B4-BE49-F238E27FC236}">
                <a16:creationId xmlns:a16="http://schemas.microsoft.com/office/drawing/2014/main" id="{7ED90C95-15DC-A47B-051C-1BA77389F972}"/>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58" name="Rectangle 26">
            <a:extLst>
              <a:ext uri="{FF2B5EF4-FFF2-40B4-BE49-F238E27FC236}">
                <a16:creationId xmlns:a16="http://schemas.microsoft.com/office/drawing/2014/main" id="{9D27CFD9-DDF2-E9C2-F68A-86542AD34951}"/>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59" name="Rectangle 27">
            <a:extLst>
              <a:ext uri="{FF2B5EF4-FFF2-40B4-BE49-F238E27FC236}">
                <a16:creationId xmlns:a16="http://schemas.microsoft.com/office/drawing/2014/main" id="{BC5CE55E-4AE0-088D-F0BD-3D395DF29DC6}"/>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5460" name="グループ化 3">
          <a:extLst>
            <a:ext uri="{FF2B5EF4-FFF2-40B4-BE49-F238E27FC236}">
              <a16:creationId xmlns:a16="http://schemas.microsoft.com/office/drawing/2014/main" id="{09D931E1-6B24-4B04-9347-27E5556F2B11}"/>
            </a:ext>
          </a:extLst>
        </xdr:cNvPr>
        <xdr:cNvGrpSpPr>
          <a:grpSpLocks/>
        </xdr:cNvGrpSpPr>
      </xdr:nvGrpSpPr>
      <xdr:grpSpPr bwMode="auto">
        <a:xfrm>
          <a:off x="6152029" y="28306059"/>
          <a:ext cx="862853" cy="403412"/>
          <a:chOff x="6029325" y="1019175"/>
          <a:chExt cx="857250" cy="409575"/>
        </a:xfrm>
      </xdr:grpSpPr>
      <xdr:sp macro="" textlink="">
        <xdr:nvSpPr>
          <xdr:cNvPr id="15461" name="Rectangle 28">
            <a:extLst>
              <a:ext uri="{FF2B5EF4-FFF2-40B4-BE49-F238E27FC236}">
                <a16:creationId xmlns:a16="http://schemas.microsoft.com/office/drawing/2014/main" id="{C47FF79E-78BB-124A-A272-B983847A28C2}"/>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62" name="Rectangle 29">
            <a:extLst>
              <a:ext uri="{FF2B5EF4-FFF2-40B4-BE49-F238E27FC236}">
                <a16:creationId xmlns:a16="http://schemas.microsoft.com/office/drawing/2014/main" id="{41E23B17-72B4-5E95-CC50-4CC8AE09E04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63" name="Rectangle 29">
            <a:extLst>
              <a:ext uri="{FF2B5EF4-FFF2-40B4-BE49-F238E27FC236}">
                <a16:creationId xmlns:a16="http://schemas.microsoft.com/office/drawing/2014/main" id="{A34D1B70-00DF-4B7B-7362-38CA7C54CD4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124</xdr:row>
      <xdr:rowOff>0</xdr:rowOff>
    </xdr:from>
    <xdr:to>
      <xdr:col>8</xdr:col>
      <xdr:colOff>0</xdr:colOff>
      <xdr:row>126</xdr:row>
      <xdr:rowOff>0</xdr:rowOff>
    </xdr:to>
    <xdr:grpSp>
      <xdr:nvGrpSpPr>
        <xdr:cNvPr id="15464" name="グループ化 4">
          <a:extLst>
            <a:ext uri="{FF2B5EF4-FFF2-40B4-BE49-F238E27FC236}">
              <a16:creationId xmlns:a16="http://schemas.microsoft.com/office/drawing/2014/main" id="{43C84911-767C-4509-9A0E-E7B3CB43A6F6}"/>
            </a:ext>
          </a:extLst>
        </xdr:cNvPr>
        <xdr:cNvGrpSpPr>
          <a:grpSpLocks/>
        </xdr:cNvGrpSpPr>
      </xdr:nvGrpSpPr>
      <xdr:grpSpPr bwMode="auto">
        <a:xfrm>
          <a:off x="4101353" y="28306059"/>
          <a:ext cx="1367118" cy="403412"/>
          <a:chOff x="3981450" y="1019175"/>
          <a:chExt cx="1428750" cy="409575"/>
        </a:xfrm>
      </xdr:grpSpPr>
      <xdr:sp macro="" textlink="">
        <xdr:nvSpPr>
          <xdr:cNvPr id="15465" name="Rectangle 23">
            <a:extLst>
              <a:ext uri="{FF2B5EF4-FFF2-40B4-BE49-F238E27FC236}">
                <a16:creationId xmlns:a16="http://schemas.microsoft.com/office/drawing/2014/main" id="{8ECF03B4-4E22-7362-0E84-945D8BD05C68}"/>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66" name="Rectangle 24">
            <a:extLst>
              <a:ext uri="{FF2B5EF4-FFF2-40B4-BE49-F238E27FC236}">
                <a16:creationId xmlns:a16="http://schemas.microsoft.com/office/drawing/2014/main" id="{3CF42B46-0677-FBF7-80B0-CF0B02A3AD3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67" name="Rectangle 25">
            <a:extLst>
              <a:ext uri="{FF2B5EF4-FFF2-40B4-BE49-F238E27FC236}">
                <a16:creationId xmlns:a16="http://schemas.microsoft.com/office/drawing/2014/main" id="{263F7D9E-D18D-F5ED-82AF-99B42D769CFF}"/>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68" name="Rectangle 26">
            <a:extLst>
              <a:ext uri="{FF2B5EF4-FFF2-40B4-BE49-F238E27FC236}">
                <a16:creationId xmlns:a16="http://schemas.microsoft.com/office/drawing/2014/main" id="{6B5109EC-ABD9-B006-8AE3-19121183FDA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69" name="Rectangle 27">
            <a:extLst>
              <a:ext uri="{FF2B5EF4-FFF2-40B4-BE49-F238E27FC236}">
                <a16:creationId xmlns:a16="http://schemas.microsoft.com/office/drawing/2014/main" id="{D07326F0-BA2B-6BE4-E90C-AA832A9E7A9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124</xdr:row>
      <xdr:rowOff>0</xdr:rowOff>
    </xdr:from>
    <xdr:to>
      <xdr:col>10</xdr:col>
      <xdr:colOff>0</xdr:colOff>
      <xdr:row>126</xdr:row>
      <xdr:rowOff>0</xdr:rowOff>
    </xdr:to>
    <xdr:grpSp>
      <xdr:nvGrpSpPr>
        <xdr:cNvPr id="15470" name="グループ化 3">
          <a:extLst>
            <a:ext uri="{FF2B5EF4-FFF2-40B4-BE49-F238E27FC236}">
              <a16:creationId xmlns:a16="http://schemas.microsoft.com/office/drawing/2014/main" id="{FF67598C-4DA6-4DD3-95A8-653E91E1F8FA}"/>
            </a:ext>
          </a:extLst>
        </xdr:cNvPr>
        <xdr:cNvGrpSpPr>
          <a:grpSpLocks/>
        </xdr:cNvGrpSpPr>
      </xdr:nvGrpSpPr>
      <xdr:grpSpPr bwMode="auto">
        <a:xfrm>
          <a:off x="6152029" y="28306059"/>
          <a:ext cx="862853" cy="403412"/>
          <a:chOff x="6029325" y="1019175"/>
          <a:chExt cx="857250" cy="409575"/>
        </a:xfrm>
      </xdr:grpSpPr>
      <xdr:sp macro="" textlink="">
        <xdr:nvSpPr>
          <xdr:cNvPr id="15471" name="Rectangle 28">
            <a:extLst>
              <a:ext uri="{FF2B5EF4-FFF2-40B4-BE49-F238E27FC236}">
                <a16:creationId xmlns:a16="http://schemas.microsoft.com/office/drawing/2014/main" id="{CA0B49F8-768F-F0FB-7433-81F1715294F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72" name="Rectangle 29">
            <a:extLst>
              <a:ext uri="{FF2B5EF4-FFF2-40B4-BE49-F238E27FC236}">
                <a16:creationId xmlns:a16="http://schemas.microsoft.com/office/drawing/2014/main" id="{07F55CC8-0768-BF3A-226B-0195765458B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73" name="Rectangle 29">
            <a:extLst>
              <a:ext uri="{FF2B5EF4-FFF2-40B4-BE49-F238E27FC236}">
                <a16:creationId xmlns:a16="http://schemas.microsoft.com/office/drawing/2014/main" id="{E5FFBFC4-9688-FCC8-5ACB-4E58D98EEE6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5474" name="グループ化 4">
          <a:extLst>
            <a:ext uri="{FF2B5EF4-FFF2-40B4-BE49-F238E27FC236}">
              <a16:creationId xmlns:a16="http://schemas.microsoft.com/office/drawing/2014/main" id="{023533F5-9AF5-4DD0-BBE2-B9DF40CEBD06}"/>
            </a:ext>
          </a:extLst>
        </xdr:cNvPr>
        <xdr:cNvGrpSpPr>
          <a:grpSpLocks/>
        </xdr:cNvGrpSpPr>
      </xdr:nvGrpSpPr>
      <xdr:grpSpPr bwMode="auto">
        <a:xfrm>
          <a:off x="4101353" y="35096824"/>
          <a:ext cx="1367118" cy="403411"/>
          <a:chOff x="3981450" y="1019175"/>
          <a:chExt cx="1428750" cy="409575"/>
        </a:xfrm>
      </xdr:grpSpPr>
      <xdr:sp macro="" textlink="">
        <xdr:nvSpPr>
          <xdr:cNvPr id="15475" name="Rectangle 23">
            <a:extLst>
              <a:ext uri="{FF2B5EF4-FFF2-40B4-BE49-F238E27FC236}">
                <a16:creationId xmlns:a16="http://schemas.microsoft.com/office/drawing/2014/main" id="{51B0F4FC-DB8F-4B10-D4BE-493398AEB68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76" name="Rectangle 24">
            <a:extLst>
              <a:ext uri="{FF2B5EF4-FFF2-40B4-BE49-F238E27FC236}">
                <a16:creationId xmlns:a16="http://schemas.microsoft.com/office/drawing/2014/main" id="{8FA57AB7-E57A-117B-4E84-B059E41E61FE}"/>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77" name="Rectangle 25">
            <a:extLst>
              <a:ext uri="{FF2B5EF4-FFF2-40B4-BE49-F238E27FC236}">
                <a16:creationId xmlns:a16="http://schemas.microsoft.com/office/drawing/2014/main" id="{FCA4D456-935D-887A-1DB4-3BC85025E6A2}"/>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78" name="Rectangle 26">
            <a:extLst>
              <a:ext uri="{FF2B5EF4-FFF2-40B4-BE49-F238E27FC236}">
                <a16:creationId xmlns:a16="http://schemas.microsoft.com/office/drawing/2014/main" id="{E157E46A-CC54-2FE3-182C-E9FF9A6779B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79" name="Rectangle 27">
            <a:extLst>
              <a:ext uri="{FF2B5EF4-FFF2-40B4-BE49-F238E27FC236}">
                <a16:creationId xmlns:a16="http://schemas.microsoft.com/office/drawing/2014/main" id="{12A993BB-7AA5-5BDC-B131-7DF0AC5089A9}"/>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5480" name="グループ化 3">
          <a:extLst>
            <a:ext uri="{FF2B5EF4-FFF2-40B4-BE49-F238E27FC236}">
              <a16:creationId xmlns:a16="http://schemas.microsoft.com/office/drawing/2014/main" id="{A6B13695-4D3B-4943-9AC8-55C5938D1522}"/>
            </a:ext>
          </a:extLst>
        </xdr:cNvPr>
        <xdr:cNvGrpSpPr>
          <a:grpSpLocks/>
        </xdr:cNvGrpSpPr>
      </xdr:nvGrpSpPr>
      <xdr:grpSpPr bwMode="auto">
        <a:xfrm>
          <a:off x="6152029" y="35096824"/>
          <a:ext cx="862853" cy="403411"/>
          <a:chOff x="6029325" y="1019175"/>
          <a:chExt cx="857250" cy="409575"/>
        </a:xfrm>
      </xdr:grpSpPr>
      <xdr:sp macro="" textlink="">
        <xdr:nvSpPr>
          <xdr:cNvPr id="15481" name="Rectangle 28">
            <a:extLst>
              <a:ext uri="{FF2B5EF4-FFF2-40B4-BE49-F238E27FC236}">
                <a16:creationId xmlns:a16="http://schemas.microsoft.com/office/drawing/2014/main" id="{86220FF5-C4FF-C29B-C874-56C5D196013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82" name="Rectangle 29">
            <a:extLst>
              <a:ext uri="{FF2B5EF4-FFF2-40B4-BE49-F238E27FC236}">
                <a16:creationId xmlns:a16="http://schemas.microsoft.com/office/drawing/2014/main" id="{ACDBB0DA-E04A-0DAC-274C-1D18F0CDB08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83" name="Rectangle 29">
            <a:extLst>
              <a:ext uri="{FF2B5EF4-FFF2-40B4-BE49-F238E27FC236}">
                <a16:creationId xmlns:a16="http://schemas.microsoft.com/office/drawing/2014/main" id="{B4794081-1DB2-6872-2B91-607332B2707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5484" name="グループ化 4">
          <a:extLst>
            <a:ext uri="{FF2B5EF4-FFF2-40B4-BE49-F238E27FC236}">
              <a16:creationId xmlns:a16="http://schemas.microsoft.com/office/drawing/2014/main" id="{7BD6833E-6C5C-42D4-B2F6-6D3AFAB25BD7}"/>
            </a:ext>
          </a:extLst>
        </xdr:cNvPr>
        <xdr:cNvGrpSpPr>
          <a:grpSpLocks/>
        </xdr:cNvGrpSpPr>
      </xdr:nvGrpSpPr>
      <xdr:grpSpPr bwMode="auto">
        <a:xfrm>
          <a:off x="4101353" y="35096824"/>
          <a:ext cx="1367118" cy="403411"/>
          <a:chOff x="3981450" y="1019175"/>
          <a:chExt cx="1428750" cy="409575"/>
        </a:xfrm>
      </xdr:grpSpPr>
      <xdr:sp macro="" textlink="">
        <xdr:nvSpPr>
          <xdr:cNvPr id="15485" name="Rectangle 23">
            <a:extLst>
              <a:ext uri="{FF2B5EF4-FFF2-40B4-BE49-F238E27FC236}">
                <a16:creationId xmlns:a16="http://schemas.microsoft.com/office/drawing/2014/main" id="{3B32874B-651D-266C-805D-3C9B2408273F}"/>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86" name="Rectangle 24">
            <a:extLst>
              <a:ext uri="{FF2B5EF4-FFF2-40B4-BE49-F238E27FC236}">
                <a16:creationId xmlns:a16="http://schemas.microsoft.com/office/drawing/2014/main" id="{9A7E0A31-A6CA-D066-2EDC-169B98940AC1}"/>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87" name="Rectangle 25">
            <a:extLst>
              <a:ext uri="{FF2B5EF4-FFF2-40B4-BE49-F238E27FC236}">
                <a16:creationId xmlns:a16="http://schemas.microsoft.com/office/drawing/2014/main" id="{817CAF2F-124C-6154-4A83-E22633FD5A7B}"/>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88" name="Rectangle 26">
            <a:extLst>
              <a:ext uri="{FF2B5EF4-FFF2-40B4-BE49-F238E27FC236}">
                <a16:creationId xmlns:a16="http://schemas.microsoft.com/office/drawing/2014/main" id="{F2601577-4A4D-F7FA-8280-7896FB48AFBF}"/>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89" name="Rectangle 27">
            <a:extLst>
              <a:ext uri="{FF2B5EF4-FFF2-40B4-BE49-F238E27FC236}">
                <a16:creationId xmlns:a16="http://schemas.microsoft.com/office/drawing/2014/main" id="{FD3594AB-727C-CC98-18B2-93977048D7D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5490" name="グループ化 3">
          <a:extLst>
            <a:ext uri="{FF2B5EF4-FFF2-40B4-BE49-F238E27FC236}">
              <a16:creationId xmlns:a16="http://schemas.microsoft.com/office/drawing/2014/main" id="{9B2A8418-A5DF-4BDF-8636-10E5C4CF719E}"/>
            </a:ext>
          </a:extLst>
        </xdr:cNvPr>
        <xdr:cNvGrpSpPr>
          <a:grpSpLocks/>
        </xdr:cNvGrpSpPr>
      </xdr:nvGrpSpPr>
      <xdr:grpSpPr bwMode="auto">
        <a:xfrm>
          <a:off x="6152029" y="35096824"/>
          <a:ext cx="862853" cy="403411"/>
          <a:chOff x="6029325" y="1019175"/>
          <a:chExt cx="857250" cy="409575"/>
        </a:xfrm>
      </xdr:grpSpPr>
      <xdr:sp macro="" textlink="">
        <xdr:nvSpPr>
          <xdr:cNvPr id="15491" name="Rectangle 28">
            <a:extLst>
              <a:ext uri="{FF2B5EF4-FFF2-40B4-BE49-F238E27FC236}">
                <a16:creationId xmlns:a16="http://schemas.microsoft.com/office/drawing/2014/main" id="{0DA9E3B0-EC49-9A97-79AB-3834C45F97E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92" name="Rectangle 29">
            <a:extLst>
              <a:ext uri="{FF2B5EF4-FFF2-40B4-BE49-F238E27FC236}">
                <a16:creationId xmlns:a16="http://schemas.microsoft.com/office/drawing/2014/main" id="{0E5C531C-C648-0274-340E-B17B4887135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93" name="Rectangle 29">
            <a:extLst>
              <a:ext uri="{FF2B5EF4-FFF2-40B4-BE49-F238E27FC236}">
                <a16:creationId xmlns:a16="http://schemas.microsoft.com/office/drawing/2014/main" id="{260B7246-0565-61FA-E00F-FD069374EE3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5494" name="グループ化 4">
          <a:extLst>
            <a:ext uri="{FF2B5EF4-FFF2-40B4-BE49-F238E27FC236}">
              <a16:creationId xmlns:a16="http://schemas.microsoft.com/office/drawing/2014/main" id="{7983B86E-951C-48AD-B926-29B5292B1BCC}"/>
            </a:ext>
          </a:extLst>
        </xdr:cNvPr>
        <xdr:cNvGrpSpPr>
          <a:grpSpLocks/>
        </xdr:cNvGrpSpPr>
      </xdr:nvGrpSpPr>
      <xdr:grpSpPr bwMode="auto">
        <a:xfrm>
          <a:off x="4101353" y="35096824"/>
          <a:ext cx="1367118" cy="403411"/>
          <a:chOff x="3981450" y="1019175"/>
          <a:chExt cx="1428750" cy="409575"/>
        </a:xfrm>
      </xdr:grpSpPr>
      <xdr:sp macro="" textlink="">
        <xdr:nvSpPr>
          <xdr:cNvPr id="15495" name="Rectangle 23">
            <a:extLst>
              <a:ext uri="{FF2B5EF4-FFF2-40B4-BE49-F238E27FC236}">
                <a16:creationId xmlns:a16="http://schemas.microsoft.com/office/drawing/2014/main" id="{0DDEC94A-A3AC-76E9-B532-4E068F808364}"/>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96" name="Rectangle 24">
            <a:extLst>
              <a:ext uri="{FF2B5EF4-FFF2-40B4-BE49-F238E27FC236}">
                <a16:creationId xmlns:a16="http://schemas.microsoft.com/office/drawing/2014/main" id="{ADB9251C-6D26-FA54-0EDE-E4BEACC8EAAF}"/>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97" name="Rectangle 25">
            <a:extLst>
              <a:ext uri="{FF2B5EF4-FFF2-40B4-BE49-F238E27FC236}">
                <a16:creationId xmlns:a16="http://schemas.microsoft.com/office/drawing/2014/main" id="{914F3F4A-23EA-E913-AB0E-7C081CF2366A}"/>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98" name="Rectangle 26">
            <a:extLst>
              <a:ext uri="{FF2B5EF4-FFF2-40B4-BE49-F238E27FC236}">
                <a16:creationId xmlns:a16="http://schemas.microsoft.com/office/drawing/2014/main" id="{2000658C-8DF2-9BEC-A9AD-5CA74B3C64A1}"/>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499" name="Rectangle 27">
            <a:extLst>
              <a:ext uri="{FF2B5EF4-FFF2-40B4-BE49-F238E27FC236}">
                <a16:creationId xmlns:a16="http://schemas.microsoft.com/office/drawing/2014/main" id="{D0B49D01-997F-91C4-CC5B-4A8616F8C97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5500" name="グループ化 3">
          <a:extLst>
            <a:ext uri="{FF2B5EF4-FFF2-40B4-BE49-F238E27FC236}">
              <a16:creationId xmlns:a16="http://schemas.microsoft.com/office/drawing/2014/main" id="{5760FEEE-A198-4E13-8D1D-25B9601323C2}"/>
            </a:ext>
          </a:extLst>
        </xdr:cNvPr>
        <xdr:cNvGrpSpPr>
          <a:grpSpLocks/>
        </xdr:cNvGrpSpPr>
      </xdr:nvGrpSpPr>
      <xdr:grpSpPr bwMode="auto">
        <a:xfrm>
          <a:off x="6152029" y="35096824"/>
          <a:ext cx="862853" cy="403411"/>
          <a:chOff x="6029325" y="1019175"/>
          <a:chExt cx="857250" cy="409575"/>
        </a:xfrm>
      </xdr:grpSpPr>
      <xdr:sp macro="" textlink="">
        <xdr:nvSpPr>
          <xdr:cNvPr id="15501" name="Rectangle 28">
            <a:extLst>
              <a:ext uri="{FF2B5EF4-FFF2-40B4-BE49-F238E27FC236}">
                <a16:creationId xmlns:a16="http://schemas.microsoft.com/office/drawing/2014/main" id="{8E18CFDF-D710-DA2A-9972-AC1F31ABFB5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02" name="Rectangle 29">
            <a:extLst>
              <a:ext uri="{FF2B5EF4-FFF2-40B4-BE49-F238E27FC236}">
                <a16:creationId xmlns:a16="http://schemas.microsoft.com/office/drawing/2014/main" id="{29BB1640-57A7-74DC-B908-C2C2D5F1F6F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03" name="Rectangle 29">
            <a:extLst>
              <a:ext uri="{FF2B5EF4-FFF2-40B4-BE49-F238E27FC236}">
                <a16:creationId xmlns:a16="http://schemas.microsoft.com/office/drawing/2014/main" id="{99680277-40D4-7473-3006-E0796C37422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5504" name="グループ化 4">
          <a:extLst>
            <a:ext uri="{FF2B5EF4-FFF2-40B4-BE49-F238E27FC236}">
              <a16:creationId xmlns:a16="http://schemas.microsoft.com/office/drawing/2014/main" id="{20B348EB-28C0-4050-B7AB-F88E6D21AD36}"/>
            </a:ext>
          </a:extLst>
        </xdr:cNvPr>
        <xdr:cNvGrpSpPr>
          <a:grpSpLocks/>
        </xdr:cNvGrpSpPr>
      </xdr:nvGrpSpPr>
      <xdr:grpSpPr bwMode="auto">
        <a:xfrm>
          <a:off x="4101353" y="35096824"/>
          <a:ext cx="1367118" cy="403411"/>
          <a:chOff x="3981450" y="1019175"/>
          <a:chExt cx="1428750" cy="409575"/>
        </a:xfrm>
      </xdr:grpSpPr>
      <xdr:sp macro="" textlink="">
        <xdr:nvSpPr>
          <xdr:cNvPr id="15505" name="Rectangle 23">
            <a:extLst>
              <a:ext uri="{FF2B5EF4-FFF2-40B4-BE49-F238E27FC236}">
                <a16:creationId xmlns:a16="http://schemas.microsoft.com/office/drawing/2014/main" id="{48C0A8A4-E773-424F-7D96-9DEBEE564DE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06" name="Rectangle 24">
            <a:extLst>
              <a:ext uri="{FF2B5EF4-FFF2-40B4-BE49-F238E27FC236}">
                <a16:creationId xmlns:a16="http://schemas.microsoft.com/office/drawing/2014/main" id="{C2FD2FAF-D4D4-B076-247F-23422F83198B}"/>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07" name="Rectangle 25">
            <a:extLst>
              <a:ext uri="{FF2B5EF4-FFF2-40B4-BE49-F238E27FC236}">
                <a16:creationId xmlns:a16="http://schemas.microsoft.com/office/drawing/2014/main" id="{37B8791D-A33E-3725-9C37-DDE0A123619E}"/>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08" name="Rectangle 26">
            <a:extLst>
              <a:ext uri="{FF2B5EF4-FFF2-40B4-BE49-F238E27FC236}">
                <a16:creationId xmlns:a16="http://schemas.microsoft.com/office/drawing/2014/main" id="{A1387A42-0DA1-ACF4-FCC1-C23CDE037DEA}"/>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09" name="Rectangle 27">
            <a:extLst>
              <a:ext uri="{FF2B5EF4-FFF2-40B4-BE49-F238E27FC236}">
                <a16:creationId xmlns:a16="http://schemas.microsoft.com/office/drawing/2014/main" id="{C97692E7-FEAA-B5CA-6419-89549170D6C7}"/>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5510" name="グループ化 3">
          <a:extLst>
            <a:ext uri="{FF2B5EF4-FFF2-40B4-BE49-F238E27FC236}">
              <a16:creationId xmlns:a16="http://schemas.microsoft.com/office/drawing/2014/main" id="{D6631C2D-5812-4BE2-9E52-6697BE9B4B54}"/>
            </a:ext>
          </a:extLst>
        </xdr:cNvPr>
        <xdr:cNvGrpSpPr>
          <a:grpSpLocks/>
        </xdr:cNvGrpSpPr>
      </xdr:nvGrpSpPr>
      <xdr:grpSpPr bwMode="auto">
        <a:xfrm>
          <a:off x="6152029" y="35096824"/>
          <a:ext cx="862853" cy="403411"/>
          <a:chOff x="6029325" y="1019175"/>
          <a:chExt cx="857250" cy="409575"/>
        </a:xfrm>
      </xdr:grpSpPr>
      <xdr:sp macro="" textlink="">
        <xdr:nvSpPr>
          <xdr:cNvPr id="15511" name="Rectangle 28">
            <a:extLst>
              <a:ext uri="{FF2B5EF4-FFF2-40B4-BE49-F238E27FC236}">
                <a16:creationId xmlns:a16="http://schemas.microsoft.com/office/drawing/2014/main" id="{5BCF0846-A486-F37A-9724-BE7C29DAEBB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12" name="Rectangle 29">
            <a:extLst>
              <a:ext uri="{FF2B5EF4-FFF2-40B4-BE49-F238E27FC236}">
                <a16:creationId xmlns:a16="http://schemas.microsoft.com/office/drawing/2014/main" id="{0FADA7BC-33D1-464B-9F83-24DB23209438}"/>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13" name="Rectangle 29">
            <a:extLst>
              <a:ext uri="{FF2B5EF4-FFF2-40B4-BE49-F238E27FC236}">
                <a16:creationId xmlns:a16="http://schemas.microsoft.com/office/drawing/2014/main" id="{6A7A710E-16E1-812D-6356-984FC9526FEC}"/>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5514" name="グループ化 4">
          <a:extLst>
            <a:ext uri="{FF2B5EF4-FFF2-40B4-BE49-F238E27FC236}">
              <a16:creationId xmlns:a16="http://schemas.microsoft.com/office/drawing/2014/main" id="{A4577078-E711-45C7-940C-57990FC17900}"/>
            </a:ext>
          </a:extLst>
        </xdr:cNvPr>
        <xdr:cNvGrpSpPr>
          <a:grpSpLocks/>
        </xdr:cNvGrpSpPr>
      </xdr:nvGrpSpPr>
      <xdr:grpSpPr bwMode="auto">
        <a:xfrm>
          <a:off x="4101353" y="35096824"/>
          <a:ext cx="1367118" cy="403411"/>
          <a:chOff x="3981450" y="1019175"/>
          <a:chExt cx="1428750" cy="409575"/>
        </a:xfrm>
      </xdr:grpSpPr>
      <xdr:sp macro="" textlink="">
        <xdr:nvSpPr>
          <xdr:cNvPr id="15515" name="Rectangle 23">
            <a:extLst>
              <a:ext uri="{FF2B5EF4-FFF2-40B4-BE49-F238E27FC236}">
                <a16:creationId xmlns:a16="http://schemas.microsoft.com/office/drawing/2014/main" id="{6596CA7D-943E-C931-A152-DFCD567E16EE}"/>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16" name="Rectangle 24">
            <a:extLst>
              <a:ext uri="{FF2B5EF4-FFF2-40B4-BE49-F238E27FC236}">
                <a16:creationId xmlns:a16="http://schemas.microsoft.com/office/drawing/2014/main" id="{BFDB61D7-70FD-F17E-61AD-D40B084C346B}"/>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17" name="Rectangle 25">
            <a:extLst>
              <a:ext uri="{FF2B5EF4-FFF2-40B4-BE49-F238E27FC236}">
                <a16:creationId xmlns:a16="http://schemas.microsoft.com/office/drawing/2014/main" id="{F47EC025-293C-9C5B-8BFD-6139EECD4039}"/>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18" name="Rectangle 26">
            <a:extLst>
              <a:ext uri="{FF2B5EF4-FFF2-40B4-BE49-F238E27FC236}">
                <a16:creationId xmlns:a16="http://schemas.microsoft.com/office/drawing/2014/main" id="{2B90116F-8561-8EFB-9EAF-4254167EFE6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19" name="Rectangle 27">
            <a:extLst>
              <a:ext uri="{FF2B5EF4-FFF2-40B4-BE49-F238E27FC236}">
                <a16:creationId xmlns:a16="http://schemas.microsoft.com/office/drawing/2014/main" id="{DF0A2AC2-9007-7044-9765-DAA5B4F03D9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5520" name="グループ化 3">
          <a:extLst>
            <a:ext uri="{FF2B5EF4-FFF2-40B4-BE49-F238E27FC236}">
              <a16:creationId xmlns:a16="http://schemas.microsoft.com/office/drawing/2014/main" id="{6CE8AF3B-505A-49FF-BC59-DE8B693EBADA}"/>
            </a:ext>
          </a:extLst>
        </xdr:cNvPr>
        <xdr:cNvGrpSpPr>
          <a:grpSpLocks/>
        </xdr:cNvGrpSpPr>
      </xdr:nvGrpSpPr>
      <xdr:grpSpPr bwMode="auto">
        <a:xfrm>
          <a:off x="6152029" y="35096824"/>
          <a:ext cx="862853" cy="403411"/>
          <a:chOff x="6029325" y="1019175"/>
          <a:chExt cx="857250" cy="409575"/>
        </a:xfrm>
      </xdr:grpSpPr>
      <xdr:sp macro="" textlink="">
        <xdr:nvSpPr>
          <xdr:cNvPr id="15521" name="Rectangle 28">
            <a:extLst>
              <a:ext uri="{FF2B5EF4-FFF2-40B4-BE49-F238E27FC236}">
                <a16:creationId xmlns:a16="http://schemas.microsoft.com/office/drawing/2014/main" id="{CD98099B-80A0-20F2-A254-E66CC039D247}"/>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22" name="Rectangle 29">
            <a:extLst>
              <a:ext uri="{FF2B5EF4-FFF2-40B4-BE49-F238E27FC236}">
                <a16:creationId xmlns:a16="http://schemas.microsoft.com/office/drawing/2014/main" id="{6BC53F93-E805-CF4C-83D2-813E9D87CED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23" name="Rectangle 29">
            <a:extLst>
              <a:ext uri="{FF2B5EF4-FFF2-40B4-BE49-F238E27FC236}">
                <a16:creationId xmlns:a16="http://schemas.microsoft.com/office/drawing/2014/main" id="{9AA4B4EE-207A-AEA2-F609-AC0EB1475FC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5524" name="グループ化 4">
          <a:extLst>
            <a:ext uri="{FF2B5EF4-FFF2-40B4-BE49-F238E27FC236}">
              <a16:creationId xmlns:a16="http://schemas.microsoft.com/office/drawing/2014/main" id="{F07AE557-C761-4D9C-9049-8E024BBB1FAF}"/>
            </a:ext>
          </a:extLst>
        </xdr:cNvPr>
        <xdr:cNvGrpSpPr>
          <a:grpSpLocks/>
        </xdr:cNvGrpSpPr>
      </xdr:nvGrpSpPr>
      <xdr:grpSpPr bwMode="auto">
        <a:xfrm>
          <a:off x="4101353" y="35096824"/>
          <a:ext cx="1367118" cy="403411"/>
          <a:chOff x="3981450" y="1019175"/>
          <a:chExt cx="1428750" cy="409575"/>
        </a:xfrm>
      </xdr:grpSpPr>
      <xdr:sp macro="" textlink="">
        <xdr:nvSpPr>
          <xdr:cNvPr id="15525" name="Rectangle 23">
            <a:extLst>
              <a:ext uri="{FF2B5EF4-FFF2-40B4-BE49-F238E27FC236}">
                <a16:creationId xmlns:a16="http://schemas.microsoft.com/office/drawing/2014/main" id="{2199F21B-D9EA-B061-5AF6-CD55073B06B2}"/>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26" name="Rectangle 24">
            <a:extLst>
              <a:ext uri="{FF2B5EF4-FFF2-40B4-BE49-F238E27FC236}">
                <a16:creationId xmlns:a16="http://schemas.microsoft.com/office/drawing/2014/main" id="{B9946561-57DE-02C5-81F8-760417A38354}"/>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27" name="Rectangle 25">
            <a:extLst>
              <a:ext uri="{FF2B5EF4-FFF2-40B4-BE49-F238E27FC236}">
                <a16:creationId xmlns:a16="http://schemas.microsoft.com/office/drawing/2014/main" id="{50BCA0CD-79C0-CCDD-4098-6CAFC1B7EF1E}"/>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28" name="Rectangle 26">
            <a:extLst>
              <a:ext uri="{FF2B5EF4-FFF2-40B4-BE49-F238E27FC236}">
                <a16:creationId xmlns:a16="http://schemas.microsoft.com/office/drawing/2014/main" id="{C1B71EF4-055D-CE05-73C6-606B848D9DF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29" name="Rectangle 27">
            <a:extLst>
              <a:ext uri="{FF2B5EF4-FFF2-40B4-BE49-F238E27FC236}">
                <a16:creationId xmlns:a16="http://schemas.microsoft.com/office/drawing/2014/main" id="{012F084D-7737-6D4D-3D3C-3F6DE992B95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5530" name="グループ化 3">
          <a:extLst>
            <a:ext uri="{FF2B5EF4-FFF2-40B4-BE49-F238E27FC236}">
              <a16:creationId xmlns:a16="http://schemas.microsoft.com/office/drawing/2014/main" id="{5D9B32F4-D665-4EEC-AB7C-3CC5CD9AC77B}"/>
            </a:ext>
          </a:extLst>
        </xdr:cNvPr>
        <xdr:cNvGrpSpPr>
          <a:grpSpLocks/>
        </xdr:cNvGrpSpPr>
      </xdr:nvGrpSpPr>
      <xdr:grpSpPr bwMode="auto">
        <a:xfrm>
          <a:off x="6152029" y="35096824"/>
          <a:ext cx="862853" cy="403411"/>
          <a:chOff x="6029325" y="1019175"/>
          <a:chExt cx="857250" cy="409575"/>
        </a:xfrm>
      </xdr:grpSpPr>
      <xdr:sp macro="" textlink="">
        <xdr:nvSpPr>
          <xdr:cNvPr id="15531" name="Rectangle 28">
            <a:extLst>
              <a:ext uri="{FF2B5EF4-FFF2-40B4-BE49-F238E27FC236}">
                <a16:creationId xmlns:a16="http://schemas.microsoft.com/office/drawing/2014/main" id="{4FD2D591-ED01-2D52-931D-9D85A798CE48}"/>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32" name="Rectangle 29">
            <a:extLst>
              <a:ext uri="{FF2B5EF4-FFF2-40B4-BE49-F238E27FC236}">
                <a16:creationId xmlns:a16="http://schemas.microsoft.com/office/drawing/2014/main" id="{5ADAD568-8A31-6FCC-3698-A275EAC5F0C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33" name="Rectangle 29">
            <a:extLst>
              <a:ext uri="{FF2B5EF4-FFF2-40B4-BE49-F238E27FC236}">
                <a16:creationId xmlns:a16="http://schemas.microsoft.com/office/drawing/2014/main" id="{409A57F6-85DD-7343-51CC-F455A3D59EB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5534" name="グループ化 3">
          <a:extLst>
            <a:ext uri="{FF2B5EF4-FFF2-40B4-BE49-F238E27FC236}">
              <a16:creationId xmlns:a16="http://schemas.microsoft.com/office/drawing/2014/main" id="{29EAE12D-E594-4E18-B603-436420AFA156}"/>
            </a:ext>
          </a:extLst>
        </xdr:cNvPr>
        <xdr:cNvGrpSpPr>
          <a:grpSpLocks/>
        </xdr:cNvGrpSpPr>
      </xdr:nvGrpSpPr>
      <xdr:grpSpPr bwMode="auto">
        <a:xfrm>
          <a:off x="6152029" y="35096824"/>
          <a:ext cx="862853" cy="403411"/>
          <a:chOff x="6029325" y="1019175"/>
          <a:chExt cx="857250" cy="409575"/>
        </a:xfrm>
      </xdr:grpSpPr>
      <xdr:sp macro="" textlink="">
        <xdr:nvSpPr>
          <xdr:cNvPr id="15535" name="Rectangle 28">
            <a:extLst>
              <a:ext uri="{FF2B5EF4-FFF2-40B4-BE49-F238E27FC236}">
                <a16:creationId xmlns:a16="http://schemas.microsoft.com/office/drawing/2014/main" id="{963D16C6-EAAB-C2BA-D57A-D0C0948DAF57}"/>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36" name="Rectangle 29">
            <a:extLst>
              <a:ext uri="{FF2B5EF4-FFF2-40B4-BE49-F238E27FC236}">
                <a16:creationId xmlns:a16="http://schemas.microsoft.com/office/drawing/2014/main" id="{EC89D2AF-C4AC-DD74-5314-C92543FF793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37" name="Rectangle 29">
            <a:extLst>
              <a:ext uri="{FF2B5EF4-FFF2-40B4-BE49-F238E27FC236}">
                <a16:creationId xmlns:a16="http://schemas.microsoft.com/office/drawing/2014/main" id="{330BCF56-F5AA-C52E-3B68-0242FCE8980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5538" name="グループ化 3">
          <a:extLst>
            <a:ext uri="{FF2B5EF4-FFF2-40B4-BE49-F238E27FC236}">
              <a16:creationId xmlns:a16="http://schemas.microsoft.com/office/drawing/2014/main" id="{93A0A182-7C83-4FD6-9714-BA1DC1FCC254}"/>
            </a:ext>
          </a:extLst>
        </xdr:cNvPr>
        <xdr:cNvGrpSpPr>
          <a:grpSpLocks/>
        </xdr:cNvGrpSpPr>
      </xdr:nvGrpSpPr>
      <xdr:grpSpPr bwMode="auto">
        <a:xfrm>
          <a:off x="6152029" y="35096824"/>
          <a:ext cx="862853" cy="403411"/>
          <a:chOff x="6029325" y="1019175"/>
          <a:chExt cx="857250" cy="409575"/>
        </a:xfrm>
      </xdr:grpSpPr>
      <xdr:sp macro="" textlink="">
        <xdr:nvSpPr>
          <xdr:cNvPr id="15539" name="Rectangle 28">
            <a:extLst>
              <a:ext uri="{FF2B5EF4-FFF2-40B4-BE49-F238E27FC236}">
                <a16:creationId xmlns:a16="http://schemas.microsoft.com/office/drawing/2014/main" id="{AD552901-1206-5370-2B62-71760C5D065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40" name="Rectangle 29">
            <a:extLst>
              <a:ext uri="{FF2B5EF4-FFF2-40B4-BE49-F238E27FC236}">
                <a16:creationId xmlns:a16="http://schemas.microsoft.com/office/drawing/2014/main" id="{4CA0F6EC-FC18-0EA3-C9A2-0099D7DB481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41" name="Rectangle 29">
            <a:extLst>
              <a:ext uri="{FF2B5EF4-FFF2-40B4-BE49-F238E27FC236}">
                <a16:creationId xmlns:a16="http://schemas.microsoft.com/office/drawing/2014/main" id="{36F5F249-9F9A-999C-80A3-B0353F19047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5542" name="グループ化 3">
          <a:extLst>
            <a:ext uri="{FF2B5EF4-FFF2-40B4-BE49-F238E27FC236}">
              <a16:creationId xmlns:a16="http://schemas.microsoft.com/office/drawing/2014/main" id="{1C5D3B58-716A-4124-A8D5-F07F43560A34}"/>
            </a:ext>
          </a:extLst>
        </xdr:cNvPr>
        <xdr:cNvGrpSpPr>
          <a:grpSpLocks/>
        </xdr:cNvGrpSpPr>
      </xdr:nvGrpSpPr>
      <xdr:grpSpPr bwMode="auto">
        <a:xfrm>
          <a:off x="6152029" y="35096824"/>
          <a:ext cx="862853" cy="403411"/>
          <a:chOff x="6029325" y="1019175"/>
          <a:chExt cx="857250" cy="409575"/>
        </a:xfrm>
      </xdr:grpSpPr>
      <xdr:sp macro="" textlink="">
        <xdr:nvSpPr>
          <xdr:cNvPr id="15543" name="Rectangle 28">
            <a:extLst>
              <a:ext uri="{FF2B5EF4-FFF2-40B4-BE49-F238E27FC236}">
                <a16:creationId xmlns:a16="http://schemas.microsoft.com/office/drawing/2014/main" id="{7C51C0FD-0DA5-511A-3721-6C4353B5032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44" name="Rectangle 29">
            <a:extLst>
              <a:ext uri="{FF2B5EF4-FFF2-40B4-BE49-F238E27FC236}">
                <a16:creationId xmlns:a16="http://schemas.microsoft.com/office/drawing/2014/main" id="{A261DDDE-229F-FBBF-E096-7FE664783C7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45" name="Rectangle 29">
            <a:extLst>
              <a:ext uri="{FF2B5EF4-FFF2-40B4-BE49-F238E27FC236}">
                <a16:creationId xmlns:a16="http://schemas.microsoft.com/office/drawing/2014/main" id="{F98D0DFA-E2D8-FC84-DA68-AC4953CADDDC}"/>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5546" name="グループ化 4">
          <a:extLst>
            <a:ext uri="{FF2B5EF4-FFF2-40B4-BE49-F238E27FC236}">
              <a16:creationId xmlns:a16="http://schemas.microsoft.com/office/drawing/2014/main" id="{D2402488-4053-44D4-A2E7-5CC02400AD0C}"/>
            </a:ext>
          </a:extLst>
        </xdr:cNvPr>
        <xdr:cNvGrpSpPr>
          <a:grpSpLocks/>
        </xdr:cNvGrpSpPr>
      </xdr:nvGrpSpPr>
      <xdr:grpSpPr bwMode="auto">
        <a:xfrm>
          <a:off x="4101353" y="35096824"/>
          <a:ext cx="1367118" cy="403411"/>
          <a:chOff x="3981450" y="1019175"/>
          <a:chExt cx="1428750" cy="409575"/>
        </a:xfrm>
      </xdr:grpSpPr>
      <xdr:sp macro="" textlink="">
        <xdr:nvSpPr>
          <xdr:cNvPr id="15547" name="Rectangle 23">
            <a:extLst>
              <a:ext uri="{FF2B5EF4-FFF2-40B4-BE49-F238E27FC236}">
                <a16:creationId xmlns:a16="http://schemas.microsoft.com/office/drawing/2014/main" id="{9210FBFD-C171-D898-E681-6A23657D1D8F}"/>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48" name="Rectangle 24">
            <a:extLst>
              <a:ext uri="{FF2B5EF4-FFF2-40B4-BE49-F238E27FC236}">
                <a16:creationId xmlns:a16="http://schemas.microsoft.com/office/drawing/2014/main" id="{F9A20127-0C3A-4E17-0BF2-7D918151C4B7}"/>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49" name="Rectangle 25">
            <a:extLst>
              <a:ext uri="{FF2B5EF4-FFF2-40B4-BE49-F238E27FC236}">
                <a16:creationId xmlns:a16="http://schemas.microsoft.com/office/drawing/2014/main" id="{520B62A2-B5E7-1311-5636-894C1CFCF087}"/>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50" name="Rectangle 26">
            <a:extLst>
              <a:ext uri="{FF2B5EF4-FFF2-40B4-BE49-F238E27FC236}">
                <a16:creationId xmlns:a16="http://schemas.microsoft.com/office/drawing/2014/main" id="{09FD0848-387C-C40C-DCCB-D7E68274C23B}"/>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51" name="Rectangle 27">
            <a:extLst>
              <a:ext uri="{FF2B5EF4-FFF2-40B4-BE49-F238E27FC236}">
                <a16:creationId xmlns:a16="http://schemas.microsoft.com/office/drawing/2014/main" id="{C1EA57DF-D9CD-8754-AE62-C62E17B921AB}"/>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5552" name="グループ化 3">
          <a:extLst>
            <a:ext uri="{FF2B5EF4-FFF2-40B4-BE49-F238E27FC236}">
              <a16:creationId xmlns:a16="http://schemas.microsoft.com/office/drawing/2014/main" id="{AB0E80D9-88D7-4847-BFF5-E840DFD11CC1}"/>
            </a:ext>
          </a:extLst>
        </xdr:cNvPr>
        <xdr:cNvGrpSpPr>
          <a:grpSpLocks/>
        </xdr:cNvGrpSpPr>
      </xdr:nvGrpSpPr>
      <xdr:grpSpPr bwMode="auto">
        <a:xfrm>
          <a:off x="6152029" y="35096824"/>
          <a:ext cx="862853" cy="403411"/>
          <a:chOff x="6029325" y="1019175"/>
          <a:chExt cx="857250" cy="409575"/>
        </a:xfrm>
      </xdr:grpSpPr>
      <xdr:sp macro="" textlink="">
        <xdr:nvSpPr>
          <xdr:cNvPr id="15553" name="Rectangle 28">
            <a:extLst>
              <a:ext uri="{FF2B5EF4-FFF2-40B4-BE49-F238E27FC236}">
                <a16:creationId xmlns:a16="http://schemas.microsoft.com/office/drawing/2014/main" id="{629897A8-463B-E9BD-2A6F-D9BC76CE1F3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54" name="Rectangle 29">
            <a:extLst>
              <a:ext uri="{FF2B5EF4-FFF2-40B4-BE49-F238E27FC236}">
                <a16:creationId xmlns:a16="http://schemas.microsoft.com/office/drawing/2014/main" id="{CE0A3049-2B68-B64C-1B39-BCFD96C1D6F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55" name="Rectangle 29">
            <a:extLst>
              <a:ext uri="{FF2B5EF4-FFF2-40B4-BE49-F238E27FC236}">
                <a16:creationId xmlns:a16="http://schemas.microsoft.com/office/drawing/2014/main" id="{BFA209DC-CC8D-21E9-5E97-BE83948EE5B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5556" name="グループ化 4">
          <a:extLst>
            <a:ext uri="{FF2B5EF4-FFF2-40B4-BE49-F238E27FC236}">
              <a16:creationId xmlns:a16="http://schemas.microsoft.com/office/drawing/2014/main" id="{CAF13D59-C77A-46FB-8ADE-6067117205D2}"/>
            </a:ext>
          </a:extLst>
        </xdr:cNvPr>
        <xdr:cNvGrpSpPr>
          <a:grpSpLocks/>
        </xdr:cNvGrpSpPr>
      </xdr:nvGrpSpPr>
      <xdr:grpSpPr bwMode="auto">
        <a:xfrm>
          <a:off x="4101353" y="35096824"/>
          <a:ext cx="1367118" cy="403411"/>
          <a:chOff x="3981450" y="1019175"/>
          <a:chExt cx="1428750" cy="409575"/>
        </a:xfrm>
      </xdr:grpSpPr>
      <xdr:sp macro="" textlink="">
        <xdr:nvSpPr>
          <xdr:cNvPr id="15557" name="Rectangle 23">
            <a:extLst>
              <a:ext uri="{FF2B5EF4-FFF2-40B4-BE49-F238E27FC236}">
                <a16:creationId xmlns:a16="http://schemas.microsoft.com/office/drawing/2014/main" id="{EA69EB1E-5ED3-55C7-1737-4DDFA62E4A4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58" name="Rectangle 24">
            <a:extLst>
              <a:ext uri="{FF2B5EF4-FFF2-40B4-BE49-F238E27FC236}">
                <a16:creationId xmlns:a16="http://schemas.microsoft.com/office/drawing/2014/main" id="{F571D2F3-25AB-7631-C0B3-C21046F9C682}"/>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59" name="Rectangle 25">
            <a:extLst>
              <a:ext uri="{FF2B5EF4-FFF2-40B4-BE49-F238E27FC236}">
                <a16:creationId xmlns:a16="http://schemas.microsoft.com/office/drawing/2014/main" id="{B6E34F54-E629-090A-8668-C2AFC8FEA6B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60" name="Rectangle 26">
            <a:extLst>
              <a:ext uri="{FF2B5EF4-FFF2-40B4-BE49-F238E27FC236}">
                <a16:creationId xmlns:a16="http://schemas.microsoft.com/office/drawing/2014/main" id="{0A94B37A-3BCC-573C-BA03-D213B484324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61" name="Rectangle 27">
            <a:extLst>
              <a:ext uri="{FF2B5EF4-FFF2-40B4-BE49-F238E27FC236}">
                <a16:creationId xmlns:a16="http://schemas.microsoft.com/office/drawing/2014/main" id="{114CD34E-B4EC-F669-EF23-085F213B8516}"/>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5562" name="グループ化 3">
          <a:extLst>
            <a:ext uri="{FF2B5EF4-FFF2-40B4-BE49-F238E27FC236}">
              <a16:creationId xmlns:a16="http://schemas.microsoft.com/office/drawing/2014/main" id="{8197F86A-0941-476A-83C7-F63DC3E74F6F}"/>
            </a:ext>
          </a:extLst>
        </xdr:cNvPr>
        <xdr:cNvGrpSpPr>
          <a:grpSpLocks/>
        </xdr:cNvGrpSpPr>
      </xdr:nvGrpSpPr>
      <xdr:grpSpPr bwMode="auto">
        <a:xfrm>
          <a:off x="6152029" y="35096824"/>
          <a:ext cx="862853" cy="403411"/>
          <a:chOff x="6029325" y="1019175"/>
          <a:chExt cx="857250" cy="409575"/>
        </a:xfrm>
      </xdr:grpSpPr>
      <xdr:sp macro="" textlink="">
        <xdr:nvSpPr>
          <xdr:cNvPr id="15563" name="Rectangle 28">
            <a:extLst>
              <a:ext uri="{FF2B5EF4-FFF2-40B4-BE49-F238E27FC236}">
                <a16:creationId xmlns:a16="http://schemas.microsoft.com/office/drawing/2014/main" id="{37107EDC-B2CC-CBDB-D550-2B5B80A23F38}"/>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64" name="Rectangle 29">
            <a:extLst>
              <a:ext uri="{FF2B5EF4-FFF2-40B4-BE49-F238E27FC236}">
                <a16:creationId xmlns:a16="http://schemas.microsoft.com/office/drawing/2014/main" id="{9D260FB7-85C1-583C-3FC1-2ACAC87B2D5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65" name="Rectangle 29">
            <a:extLst>
              <a:ext uri="{FF2B5EF4-FFF2-40B4-BE49-F238E27FC236}">
                <a16:creationId xmlns:a16="http://schemas.microsoft.com/office/drawing/2014/main" id="{26986402-51FF-4DAE-7968-26515249C4B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154</xdr:row>
      <xdr:rowOff>0</xdr:rowOff>
    </xdr:from>
    <xdr:to>
      <xdr:col>8</xdr:col>
      <xdr:colOff>0</xdr:colOff>
      <xdr:row>156</xdr:row>
      <xdr:rowOff>0</xdr:rowOff>
    </xdr:to>
    <xdr:grpSp>
      <xdr:nvGrpSpPr>
        <xdr:cNvPr id="15566" name="グループ化 4">
          <a:extLst>
            <a:ext uri="{FF2B5EF4-FFF2-40B4-BE49-F238E27FC236}">
              <a16:creationId xmlns:a16="http://schemas.microsoft.com/office/drawing/2014/main" id="{EC83FDC2-4BE1-48B5-A843-04FA04AB5590}"/>
            </a:ext>
          </a:extLst>
        </xdr:cNvPr>
        <xdr:cNvGrpSpPr>
          <a:grpSpLocks/>
        </xdr:cNvGrpSpPr>
      </xdr:nvGrpSpPr>
      <xdr:grpSpPr bwMode="auto">
        <a:xfrm>
          <a:off x="4101353" y="35096824"/>
          <a:ext cx="1367118" cy="403411"/>
          <a:chOff x="3981450" y="1019175"/>
          <a:chExt cx="1428750" cy="409575"/>
        </a:xfrm>
      </xdr:grpSpPr>
      <xdr:sp macro="" textlink="">
        <xdr:nvSpPr>
          <xdr:cNvPr id="15567" name="Rectangle 23">
            <a:extLst>
              <a:ext uri="{FF2B5EF4-FFF2-40B4-BE49-F238E27FC236}">
                <a16:creationId xmlns:a16="http://schemas.microsoft.com/office/drawing/2014/main" id="{4EE4D3E5-7724-FF96-8636-7BCB4B15FCD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68" name="Rectangle 24">
            <a:extLst>
              <a:ext uri="{FF2B5EF4-FFF2-40B4-BE49-F238E27FC236}">
                <a16:creationId xmlns:a16="http://schemas.microsoft.com/office/drawing/2014/main" id="{82095427-2D8E-B3BC-B3C2-01C57927F2D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69" name="Rectangle 25">
            <a:extLst>
              <a:ext uri="{FF2B5EF4-FFF2-40B4-BE49-F238E27FC236}">
                <a16:creationId xmlns:a16="http://schemas.microsoft.com/office/drawing/2014/main" id="{6F99A38D-AD6F-0D61-1F31-528E30FEB7A6}"/>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70" name="Rectangle 26">
            <a:extLst>
              <a:ext uri="{FF2B5EF4-FFF2-40B4-BE49-F238E27FC236}">
                <a16:creationId xmlns:a16="http://schemas.microsoft.com/office/drawing/2014/main" id="{C1D34B41-1BD2-30D3-3A87-F507595E70E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71" name="Rectangle 27">
            <a:extLst>
              <a:ext uri="{FF2B5EF4-FFF2-40B4-BE49-F238E27FC236}">
                <a16:creationId xmlns:a16="http://schemas.microsoft.com/office/drawing/2014/main" id="{ED190188-58AB-0B0F-EAAD-264BD851A598}"/>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154</xdr:row>
      <xdr:rowOff>0</xdr:rowOff>
    </xdr:from>
    <xdr:to>
      <xdr:col>10</xdr:col>
      <xdr:colOff>0</xdr:colOff>
      <xdr:row>156</xdr:row>
      <xdr:rowOff>0</xdr:rowOff>
    </xdr:to>
    <xdr:grpSp>
      <xdr:nvGrpSpPr>
        <xdr:cNvPr id="15572" name="グループ化 3">
          <a:extLst>
            <a:ext uri="{FF2B5EF4-FFF2-40B4-BE49-F238E27FC236}">
              <a16:creationId xmlns:a16="http://schemas.microsoft.com/office/drawing/2014/main" id="{37BE93E7-BA34-445E-8E2C-D03F6129136C}"/>
            </a:ext>
          </a:extLst>
        </xdr:cNvPr>
        <xdr:cNvGrpSpPr>
          <a:grpSpLocks/>
        </xdr:cNvGrpSpPr>
      </xdr:nvGrpSpPr>
      <xdr:grpSpPr bwMode="auto">
        <a:xfrm>
          <a:off x="6152029" y="35096824"/>
          <a:ext cx="862853" cy="403411"/>
          <a:chOff x="6029325" y="1019175"/>
          <a:chExt cx="857250" cy="409575"/>
        </a:xfrm>
      </xdr:grpSpPr>
      <xdr:sp macro="" textlink="">
        <xdr:nvSpPr>
          <xdr:cNvPr id="15573" name="Rectangle 28">
            <a:extLst>
              <a:ext uri="{FF2B5EF4-FFF2-40B4-BE49-F238E27FC236}">
                <a16:creationId xmlns:a16="http://schemas.microsoft.com/office/drawing/2014/main" id="{B4310456-0A6E-52F1-F7D6-2AC8E3AE362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74" name="Rectangle 29">
            <a:extLst>
              <a:ext uri="{FF2B5EF4-FFF2-40B4-BE49-F238E27FC236}">
                <a16:creationId xmlns:a16="http://schemas.microsoft.com/office/drawing/2014/main" id="{CF0A45A0-A252-C4ED-C20D-092C3BA5C0B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75" name="Rectangle 29">
            <a:extLst>
              <a:ext uri="{FF2B5EF4-FFF2-40B4-BE49-F238E27FC236}">
                <a16:creationId xmlns:a16="http://schemas.microsoft.com/office/drawing/2014/main" id="{566D0A97-2C35-D8C0-CD31-AFEC02AA308C}"/>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5576" name="グループ化 4">
          <a:extLst>
            <a:ext uri="{FF2B5EF4-FFF2-40B4-BE49-F238E27FC236}">
              <a16:creationId xmlns:a16="http://schemas.microsoft.com/office/drawing/2014/main" id="{482C5034-A564-4605-9447-0350353469E3}"/>
            </a:ext>
          </a:extLst>
        </xdr:cNvPr>
        <xdr:cNvGrpSpPr>
          <a:grpSpLocks/>
        </xdr:cNvGrpSpPr>
      </xdr:nvGrpSpPr>
      <xdr:grpSpPr bwMode="auto">
        <a:xfrm>
          <a:off x="4101353" y="41887588"/>
          <a:ext cx="1367118" cy="403412"/>
          <a:chOff x="3981450" y="1019175"/>
          <a:chExt cx="1428750" cy="409575"/>
        </a:xfrm>
      </xdr:grpSpPr>
      <xdr:sp macro="" textlink="">
        <xdr:nvSpPr>
          <xdr:cNvPr id="15577" name="Rectangle 23">
            <a:extLst>
              <a:ext uri="{FF2B5EF4-FFF2-40B4-BE49-F238E27FC236}">
                <a16:creationId xmlns:a16="http://schemas.microsoft.com/office/drawing/2014/main" id="{A7ADE9CA-F6E5-2B6E-7615-BF750D0B28E9}"/>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78" name="Rectangle 24">
            <a:extLst>
              <a:ext uri="{FF2B5EF4-FFF2-40B4-BE49-F238E27FC236}">
                <a16:creationId xmlns:a16="http://schemas.microsoft.com/office/drawing/2014/main" id="{93D70EC2-1094-D273-6A92-AF30A13A552F}"/>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79" name="Rectangle 25">
            <a:extLst>
              <a:ext uri="{FF2B5EF4-FFF2-40B4-BE49-F238E27FC236}">
                <a16:creationId xmlns:a16="http://schemas.microsoft.com/office/drawing/2014/main" id="{2A0381A3-4BD8-9391-2993-5D260749D61D}"/>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80" name="Rectangle 26">
            <a:extLst>
              <a:ext uri="{FF2B5EF4-FFF2-40B4-BE49-F238E27FC236}">
                <a16:creationId xmlns:a16="http://schemas.microsoft.com/office/drawing/2014/main" id="{73EA1C81-9DD6-6EC2-9391-57E0C181606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81" name="Rectangle 27">
            <a:extLst>
              <a:ext uri="{FF2B5EF4-FFF2-40B4-BE49-F238E27FC236}">
                <a16:creationId xmlns:a16="http://schemas.microsoft.com/office/drawing/2014/main" id="{A0210F07-972E-159A-D13A-770A61EBBF8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5582" name="グループ化 3">
          <a:extLst>
            <a:ext uri="{FF2B5EF4-FFF2-40B4-BE49-F238E27FC236}">
              <a16:creationId xmlns:a16="http://schemas.microsoft.com/office/drawing/2014/main" id="{364BBE45-BD69-478F-A2DC-DC1FA6B21BA8}"/>
            </a:ext>
          </a:extLst>
        </xdr:cNvPr>
        <xdr:cNvGrpSpPr>
          <a:grpSpLocks/>
        </xdr:cNvGrpSpPr>
      </xdr:nvGrpSpPr>
      <xdr:grpSpPr bwMode="auto">
        <a:xfrm>
          <a:off x="6152029" y="41887588"/>
          <a:ext cx="862853" cy="403412"/>
          <a:chOff x="6029325" y="1019175"/>
          <a:chExt cx="857250" cy="409575"/>
        </a:xfrm>
      </xdr:grpSpPr>
      <xdr:sp macro="" textlink="">
        <xdr:nvSpPr>
          <xdr:cNvPr id="15583" name="Rectangle 28">
            <a:extLst>
              <a:ext uri="{FF2B5EF4-FFF2-40B4-BE49-F238E27FC236}">
                <a16:creationId xmlns:a16="http://schemas.microsoft.com/office/drawing/2014/main" id="{43971100-A27A-6F7E-9871-2C03FCFF1FA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84" name="Rectangle 29">
            <a:extLst>
              <a:ext uri="{FF2B5EF4-FFF2-40B4-BE49-F238E27FC236}">
                <a16:creationId xmlns:a16="http://schemas.microsoft.com/office/drawing/2014/main" id="{252FA38D-B032-E506-D3C9-E3FC18744A0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85" name="Rectangle 29">
            <a:extLst>
              <a:ext uri="{FF2B5EF4-FFF2-40B4-BE49-F238E27FC236}">
                <a16:creationId xmlns:a16="http://schemas.microsoft.com/office/drawing/2014/main" id="{BACA190E-87BB-1167-8E4A-1422F9A8679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5586" name="グループ化 4">
          <a:extLst>
            <a:ext uri="{FF2B5EF4-FFF2-40B4-BE49-F238E27FC236}">
              <a16:creationId xmlns:a16="http://schemas.microsoft.com/office/drawing/2014/main" id="{4ED19627-C737-48A3-9E20-4800251BB0E0}"/>
            </a:ext>
          </a:extLst>
        </xdr:cNvPr>
        <xdr:cNvGrpSpPr>
          <a:grpSpLocks/>
        </xdr:cNvGrpSpPr>
      </xdr:nvGrpSpPr>
      <xdr:grpSpPr bwMode="auto">
        <a:xfrm>
          <a:off x="4101353" y="41887588"/>
          <a:ext cx="1367118" cy="403412"/>
          <a:chOff x="3981450" y="1019175"/>
          <a:chExt cx="1428750" cy="409575"/>
        </a:xfrm>
      </xdr:grpSpPr>
      <xdr:sp macro="" textlink="">
        <xdr:nvSpPr>
          <xdr:cNvPr id="15587" name="Rectangle 23">
            <a:extLst>
              <a:ext uri="{FF2B5EF4-FFF2-40B4-BE49-F238E27FC236}">
                <a16:creationId xmlns:a16="http://schemas.microsoft.com/office/drawing/2014/main" id="{7E830FEB-36AB-7225-63EC-49131FAFA129}"/>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88" name="Rectangle 24">
            <a:extLst>
              <a:ext uri="{FF2B5EF4-FFF2-40B4-BE49-F238E27FC236}">
                <a16:creationId xmlns:a16="http://schemas.microsoft.com/office/drawing/2014/main" id="{BB60D4DB-2207-DFE1-0DA1-CB2BB5724C2D}"/>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89" name="Rectangle 25">
            <a:extLst>
              <a:ext uri="{FF2B5EF4-FFF2-40B4-BE49-F238E27FC236}">
                <a16:creationId xmlns:a16="http://schemas.microsoft.com/office/drawing/2014/main" id="{022D6BA2-9450-E4CF-26FB-1298CC8A59BE}"/>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90" name="Rectangle 26">
            <a:extLst>
              <a:ext uri="{FF2B5EF4-FFF2-40B4-BE49-F238E27FC236}">
                <a16:creationId xmlns:a16="http://schemas.microsoft.com/office/drawing/2014/main" id="{A30D8C0C-BCF1-EA57-1860-BD1F4929AA3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91" name="Rectangle 27">
            <a:extLst>
              <a:ext uri="{FF2B5EF4-FFF2-40B4-BE49-F238E27FC236}">
                <a16:creationId xmlns:a16="http://schemas.microsoft.com/office/drawing/2014/main" id="{7886EC29-6BB7-6A63-E6D2-35FA39A4F099}"/>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5592" name="グループ化 3">
          <a:extLst>
            <a:ext uri="{FF2B5EF4-FFF2-40B4-BE49-F238E27FC236}">
              <a16:creationId xmlns:a16="http://schemas.microsoft.com/office/drawing/2014/main" id="{4F08FCC3-27EC-40B2-87E1-5A4C0014FDE0}"/>
            </a:ext>
          </a:extLst>
        </xdr:cNvPr>
        <xdr:cNvGrpSpPr>
          <a:grpSpLocks/>
        </xdr:cNvGrpSpPr>
      </xdr:nvGrpSpPr>
      <xdr:grpSpPr bwMode="auto">
        <a:xfrm>
          <a:off x="6152029" y="41887588"/>
          <a:ext cx="862853" cy="403412"/>
          <a:chOff x="6029325" y="1019175"/>
          <a:chExt cx="857250" cy="409575"/>
        </a:xfrm>
      </xdr:grpSpPr>
      <xdr:sp macro="" textlink="">
        <xdr:nvSpPr>
          <xdr:cNvPr id="15593" name="Rectangle 28">
            <a:extLst>
              <a:ext uri="{FF2B5EF4-FFF2-40B4-BE49-F238E27FC236}">
                <a16:creationId xmlns:a16="http://schemas.microsoft.com/office/drawing/2014/main" id="{D2BF6622-1778-D5E6-D2F7-4E607AC28E4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94" name="Rectangle 29">
            <a:extLst>
              <a:ext uri="{FF2B5EF4-FFF2-40B4-BE49-F238E27FC236}">
                <a16:creationId xmlns:a16="http://schemas.microsoft.com/office/drawing/2014/main" id="{610B2FEC-C463-D927-6CD4-CDB5EA26E3B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95" name="Rectangle 29">
            <a:extLst>
              <a:ext uri="{FF2B5EF4-FFF2-40B4-BE49-F238E27FC236}">
                <a16:creationId xmlns:a16="http://schemas.microsoft.com/office/drawing/2014/main" id="{1D50ADDB-5168-909A-FA1C-E1B883B1097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5596" name="グループ化 4">
          <a:extLst>
            <a:ext uri="{FF2B5EF4-FFF2-40B4-BE49-F238E27FC236}">
              <a16:creationId xmlns:a16="http://schemas.microsoft.com/office/drawing/2014/main" id="{052C42D6-36B1-44BE-B551-D561D810605F}"/>
            </a:ext>
          </a:extLst>
        </xdr:cNvPr>
        <xdr:cNvGrpSpPr>
          <a:grpSpLocks/>
        </xdr:cNvGrpSpPr>
      </xdr:nvGrpSpPr>
      <xdr:grpSpPr bwMode="auto">
        <a:xfrm>
          <a:off x="4101353" y="41887588"/>
          <a:ext cx="1367118" cy="403412"/>
          <a:chOff x="3981450" y="1019175"/>
          <a:chExt cx="1428750" cy="409575"/>
        </a:xfrm>
      </xdr:grpSpPr>
      <xdr:sp macro="" textlink="">
        <xdr:nvSpPr>
          <xdr:cNvPr id="15597" name="Rectangle 23">
            <a:extLst>
              <a:ext uri="{FF2B5EF4-FFF2-40B4-BE49-F238E27FC236}">
                <a16:creationId xmlns:a16="http://schemas.microsoft.com/office/drawing/2014/main" id="{7DA0C781-B9FA-CBA0-2810-B8FB12B2BC94}"/>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98" name="Rectangle 24">
            <a:extLst>
              <a:ext uri="{FF2B5EF4-FFF2-40B4-BE49-F238E27FC236}">
                <a16:creationId xmlns:a16="http://schemas.microsoft.com/office/drawing/2014/main" id="{8F4500CC-F287-D487-6B58-8E55BB9600CF}"/>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599" name="Rectangle 25">
            <a:extLst>
              <a:ext uri="{FF2B5EF4-FFF2-40B4-BE49-F238E27FC236}">
                <a16:creationId xmlns:a16="http://schemas.microsoft.com/office/drawing/2014/main" id="{7BE36F71-9588-BF8F-0B0F-57F37A672822}"/>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00" name="Rectangle 26">
            <a:extLst>
              <a:ext uri="{FF2B5EF4-FFF2-40B4-BE49-F238E27FC236}">
                <a16:creationId xmlns:a16="http://schemas.microsoft.com/office/drawing/2014/main" id="{1050876C-8F27-FB8A-3C75-381D314A748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01" name="Rectangle 27">
            <a:extLst>
              <a:ext uri="{FF2B5EF4-FFF2-40B4-BE49-F238E27FC236}">
                <a16:creationId xmlns:a16="http://schemas.microsoft.com/office/drawing/2014/main" id="{2FA2E1D6-EF16-E8EE-8886-AEEB4AEDBA36}"/>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5602" name="グループ化 3">
          <a:extLst>
            <a:ext uri="{FF2B5EF4-FFF2-40B4-BE49-F238E27FC236}">
              <a16:creationId xmlns:a16="http://schemas.microsoft.com/office/drawing/2014/main" id="{63F6C585-3A3C-4DA4-80B6-CA18F425117C}"/>
            </a:ext>
          </a:extLst>
        </xdr:cNvPr>
        <xdr:cNvGrpSpPr>
          <a:grpSpLocks/>
        </xdr:cNvGrpSpPr>
      </xdr:nvGrpSpPr>
      <xdr:grpSpPr bwMode="auto">
        <a:xfrm>
          <a:off x="6152029" y="41887588"/>
          <a:ext cx="862853" cy="403412"/>
          <a:chOff x="6029325" y="1019175"/>
          <a:chExt cx="857250" cy="409575"/>
        </a:xfrm>
      </xdr:grpSpPr>
      <xdr:sp macro="" textlink="">
        <xdr:nvSpPr>
          <xdr:cNvPr id="15603" name="Rectangle 28">
            <a:extLst>
              <a:ext uri="{FF2B5EF4-FFF2-40B4-BE49-F238E27FC236}">
                <a16:creationId xmlns:a16="http://schemas.microsoft.com/office/drawing/2014/main" id="{A63541C1-1F07-0B6E-C80A-6F32442C3F3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04" name="Rectangle 29">
            <a:extLst>
              <a:ext uri="{FF2B5EF4-FFF2-40B4-BE49-F238E27FC236}">
                <a16:creationId xmlns:a16="http://schemas.microsoft.com/office/drawing/2014/main" id="{D064A610-EE12-4B49-6882-CC4175EAB70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05" name="Rectangle 29">
            <a:extLst>
              <a:ext uri="{FF2B5EF4-FFF2-40B4-BE49-F238E27FC236}">
                <a16:creationId xmlns:a16="http://schemas.microsoft.com/office/drawing/2014/main" id="{47084521-CAC6-165E-5731-9A4B631E8A8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5606" name="グループ化 4">
          <a:extLst>
            <a:ext uri="{FF2B5EF4-FFF2-40B4-BE49-F238E27FC236}">
              <a16:creationId xmlns:a16="http://schemas.microsoft.com/office/drawing/2014/main" id="{01CB5989-2737-4132-A9CA-9C6B502F1062}"/>
            </a:ext>
          </a:extLst>
        </xdr:cNvPr>
        <xdr:cNvGrpSpPr>
          <a:grpSpLocks/>
        </xdr:cNvGrpSpPr>
      </xdr:nvGrpSpPr>
      <xdr:grpSpPr bwMode="auto">
        <a:xfrm>
          <a:off x="4101353" y="41887588"/>
          <a:ext cx="1367118" cy="403412"/>
          <a:chOff x="3981450" y="1019175"/>
          <a:chExt cx="1428750" cy="409575"/>
        </a:xfrm>
      </xdr:grpSpPr>
      <xdr:sp macro="" textlink="">
        <xdr:nvSpPr>
          <xdr:cNvPr id="15607" name="Rectangle 23">
            <a:extLst>
              <a:ext uri="{FF2B5EF4-FFF2-40B4-BE49-F238E27FC236}">
                <a16:creationId xmlns:a16="http://schemas.microsoft.com/office/drawing/2014/main" id="{2FFB7917-B6B0-FCFE-336C-7071AD85DEEC}"/>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08" name="Rectangle 24">
            <a:extLst>
              <a:ext uri="{FF2B5EF4-FFF2-40B4-BE49-F238E27FC236}">
                <a16:creationId xmlns:a16="http://schemas.microsoft.com/office/drawing/2014/main" id="{8F4B6777-9F29-18DA-4049-153DCB0C85B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09" name="Rectangle 25">
            <a:extLst>
              <a:ext uri="{FF2B5EF4-FFF2-40B4-BE49-F238E27FC236}">
                <a16:creationId xmlns:a16="http://schemas.microsoft.com/office/drawing/2014/main" id="{43C327F5-E3AB-3F6E-C214-68ACAC859C65}"/>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10" name="Rectangle 26">
            <a:extLst>
              <a:ext uri="{FF2B5EF4-FFF2-40B4-BE49-F238E27FC236}">
                <a16:creationId xmlns:a16="http://schemas.microsoft.com/office/drawing/2014/main" id="{6EE1F711-122B-A215-A770-5F17D7A6CC02}"/>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11" name="Rectangle 27">
            <a:extLst>
              <a:ext uri="{FF2B5EF4-FFF2-40B4-BE49-F238E27FC236}">
                <a16:creationId xmlns:a16="http://schemas.microsoft.com/office/drawing/2014/main" id="{FB1356DE-0D72-7B1A-584A-0084A21D6D6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5612" name="グループ化 3">
          <a:extLst>
            <a:ext uri="{FF2B5EF4-FFF2-40B4-BE49-F238E27FC236}">
              <a16:creationId xmlns:a16="http://schemas.microsoft.com/office/drawing/2014/main" id="{3E7D0E1D-2283-471E-8782-BDFC6F98C8CF}"/>
            </a:ext>
          </a:extLst>
        </xdr:cNvPr>
        <xdr:cNvGrpSpPr>
          <a:grpSpLocks/>
        </xdr:cNvGrpSpPr>
      </xdr:nvGrpSpPr>
      <xdr:grpSpPr bwMode="auto">
        <a:xfrm>
          <a:off x="6152029" y="41887588"/>
          <a:ext cx="862853" cy="403412"/>
          <a:chOff x="6029325" y="1019175"/>
          <a:chExt cx="857250" cy="409575"/>
        </a:xfrm>
      </xdr:grpSpPr>
      <xdr:sp macro="" textlink="">
        <xdr:nvSpPr>
          <xdr:cNvPr id="15613" name="Rectangle 28">
            <a:extLst>
              <a:ext uri="{FF2B5EF4-FFF2-40B4-BE49-F238E27FC236}">
                <a16:creationId xmlns:a16="http://schemas.microsoft.com/office/drawing/2014/main" id="{F208BD03-277D-9787-A9AA-73126436B6F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14" name="Rectangle 29">
            <a:extLst>
              <a:ext uri="{FF2B5EF4-FFF2-40B4-BE49-F238E27FC236}">
                <a16:creationId xmlns:a16="http://schemas.microsoft.com/office/drawing/2014/main" id="{76C2B2E2-2D08-C0FB-03D4-76A7C1393F3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15" name="Rectangle 29">
            <a:extLst>
              <a:ext uri="{FF2B5EF4-FFF2-40B4-BE49-F238E27FC236}">
                <a16:creationId xmlns:a16="http://schemas.microsoft.com/office/drawing/2014/main" id="{5328C443-A378-57F2-FA18-CF076C07B4A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5616" name="グループ化 4">
          <a:extLst>
            <a:ext uri="{FF2B5EF4-FFF2-40B4-BE49-F238E27FC236}">
              <a16:creationId xmlns:a16="http://schemas.microsoft.com/office/drawing/2014/main" id="{3BAA0509-F27B-478E-BF95-741F7A515B6F}"/>
            </a:ext>
          </a:extLst>
        </xdr:cNvPr>
        <xdr:cNvGrpSpPr>
          <a:grpSpLocks/>
        </xdr:cNvGrpSpPr>
      </xdr:nvGrpSpPr>
      <xdr:grpSpPr bwMode="auto">
        <a:xfrm>
          <a:off x="4101353" y="41887588"/>
          <a:ext cx="1367118" cy="403412"/>
          <a:chOff x="3981450" y="1019175"/>
          <a:chExt cx="1428750" cy="409575"/>
        </a:xfrm>
      </xdr:grpSpPr>
      <xdr:sp macro="" textlink="">
        <xdr:nvSpPr>
          <xdr:cNvPr id="15617" name="Rectangle 23">
            <a:extLst>
              <a:ext uri="{FF2B5EF4-FFF2-40B4-BE49-F238E27FC236}">
                <a16:creationId xmlns:a16="http://schemas.microsoft.com/office/drawing/2014/main" id="{087B4579-3CEF-47E1-5A61-EE86E613E47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18" name="Rectangle 24">
            <a:extLst>
              <a:ext uri="{FF2B5EF4-FFF2-40B4-BE49-F238E27FC236}">
                <a16:creationId xmlns:a16="http://schemas.microsoft.com/office/drawing/2014/main" id="{F5B0E74E-F5E7-A74C-4041-992877B14B03}"/>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19" name="Rectangle 25">
            <a:extLst>
              <a:ext uri="{FF2B5EF4-FFF2-40B4-BE49-F238E27FC236}">
                <a16:creationId xmlns:a16="http://schemas.microsoft.com/office/drawing/2014/main" id="{D2B02FEA-56AF-8F5D-B312-538901606B3C}"/>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20" name="Rectangle 26">
            <a:extLst>
              <a:ext uri="{FF2B5EF4-FFF2-40B4-BE49-F238E27FC236}">
                <a16:creationId xmlns:a16="http://schemas.microsoft.com/office/drawing/2014/main" id="{E6E4F85E-9DA5-8060-C266-12FC9E177C68}"/>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21" name="Rectangle 27">
            <a:extLst>
              <a:ext uri="{FF2B5EF4-FFF2-40B4-BE49-F238E27FC236}">
                <a16:creationId xmlns:a16="http://schemas.microsoft.com/office/drawing/2014/main" id="{3136942D-5137-6E47-EA66-67CFB6436481}"/>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5622" name="グループ化 3">
          <a:extLst>
            <a:ext uri="{FF2B5EF4-FFF2-40B4-BE49-F238E27FC236}">
              <a16:creationId xmlns:a16="http://schemas.microsoft.com/office/drawing/2014/main" id="{E57CEEC1-1A7B-40CB-ACB2-A3471E1AD84E}"/>
            </a:ext>
          </a:extLst>
        </xdr:cNvPr>
        <xdr:cNvGrpSpPr>
          <a:grpSpLocks/>
        </xdr:cNvGrpSpPr>
      </xdr:nvGrpSpPr>
      <xdr:grpSpPr bwMode="auto">
        <a:xfrm>
          <a:off x="6152029" y="41887588"/>
          <a:ext cx="862853" cy="403412"/>
          <a:chOff x="6029325" y="1019175"/>
          <a:chExt cx="857250" cy="409575"/>
        </a:xfrm>
      </xdr:grpSpPr>
      <xdr:sp macro="" textlink="">
        <xdr:nvSpPr>
          <xdr:cNvPr id="15623" name="Rectangle 28">
            <a:extLst>
              <a:ext uri="{FF2B5EF4-FFF2-40B4-BE49-F238E27FC236}">
                <a16:creationId xmlns:a16="http://schemas.microsoft.com/office/drawing/2014/main" id="{EF189986-29E0-A9AC-F11C-EE95807215B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24" name="Rectangle 29">
            <a:extLst>
              <a:ext uri="{FF2B5EF4-FFF2-40B4-BE49-F238E27FC236}">
                <a16:creationId xmlns:a16="http://schemas.microsoft.com/office/drawing/2014/main" id="{0EB4BAEC-2AE2-7DC1-E632-E43D5DEDD8B8}"/>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25" name="Rectangle 29">
            <a:extLst>
              <a:ext uri="{FF2B5EF4-FFF2-40B4-BE49-F238E27FC236}">
                <a16:creationId xmlns:a16="http://schemas.microsoft.com/office/drawing/2014/main" id="{39AFCD6A-3BA4-D5FC-BA58-7E4A945393D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5626" name="グループ化 4">
          <a:extLst>
            <a:ext uri="{FF2B5EF4-FFF2-40B4-BE49-F238E27FC236}">
              <a16:creationId xmlns:a16="http://schemas.microsoft.com/office/drawing/2014/main" id="{5194A541-A3C4-445A-BBFD-D8CC50B967A6}"/>
            </a:ext>
          </a:extLst>
        </xdr:cNvPr>
        <xdr:cNvGrpSpPr>
          <a:grpSpLocks/>
        </xdr:cNvGrpSpPr>
      </xdr:nvGrpSpPr>
      <xdr:grpSpPr bwMode="auto">
        <a:xfrm>
          <a:off x="4101353" y="41887588"/>
          <a:ext cx="1367118" cy="403412"/>
          <a:chOff x="3981450" y="1019175"/>
          <a:chExt cx="1428750" cy="409575"/>
        </a:xfrm>
      </xdr:grpSpPr>
      <xdr:sp macro="" textlink="">
        <xdr:nvSpPr>
          <xdr:cNvPr id="15627" name="Rectangle 23">
            <a:extLst>
              <a:ext uri="{FF2B5EF4-FFF2-40B4-BE49-F238E27FC236}">
                <a16:creationId xmlns:a16="http://schemas.microsoft.com/office/drawing/2014/main" id="{867B02B2-5958-E86A-BB76-AA97AA1EACF6}"/>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28" name="Rectangle 24">
            <a:extLst>
              <a:ext uri="{FF2B5EF4-FFF2-40B4-BE49-F238E27FC236}">
                <a16:creationId xmlns:a16="http://schemas.microsoft.com/office/drawing/2014/main" id="{20E139CA-FF68-92BD-7B1F-A1CC1D810B56}"/>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29" name="Rectangle 25">
            <a:extLst>
              <a:ext uri="{FF2B5EF4-FFF2-40B4-BE49-F238E27FC236}">
                <a16:creationId xmlns:a16="http://schemas.microsoft.com/office/drawing/2014/main" id="{00056537-1E59-224C-C747-D558156D8F6C}"/>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30" name="Rectangle 26">
            <a:extLst>
              <a:ext uri="{FF2B5EF4-FFF2-40B4-BE49-F238E27FC236}">
                <a16:creationId xmlns:a16="http://schemas.microsoft.com/office/drawing/2014/main" id="{C2AE7F03-D82E-DA69-04C7-C1A030633A21}"/>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31" name="Rectangle 27">
            <a:extLst>
              <a:ext uri="{FF2B5EF4-FFF2-40B4-BE49-F238E27FC236}">
                <a16:creationId xmlns:a16="http://schemas.microsoft.com/office/drawing/2014/main" id="{85C8317F-EB73-A442-D5A0-19FEB8DE8E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5632" name="グループ化 3">
          <a:extLst>
            <a:ext uri="{FF2B5EF4-FFF2-40B4-BE49-F238E27FC236}">
              <a16:creationId xmlns:a16="http://schemas.microsoft.com/office/drawing/2014/main" id="{1B4D738E-25D9-4895-B075-8F9942C56811}"/>
            </a:ext>
          </a:extLst>
        </xdr:cNvPr>
        <xdr:cNvGrpSpPr>
          <a:grpSpLocks/>
        </xdr:cNvGrpSpPr>
      </xdr:nvGrpSpPr>
      <xdr:grpSpPr bwMode="auto">
        <a:xfrm>
          <a:off x="6152029" y="41887588"/>
          <a:ext cx="862853" cy="403412"/>
          <a:chOff x="6029325" y="1019175"/>
          <a:chExt cx="857250" cy="409575"/>
        </a:xfrm>
      </xdr:grpSpPr>
      <xdr:sp macro="" textlink="">
        <xdr:nvSpPr>
          <xdr:cNvPr id="15633" name="Rectangle 28">
            <a:extLst>
              <a:ext uri="{FF2B5EF4-FFF2-40B4-BE49-F238E27FC236}">
                <a16:creationId xmlns:a16="http://schemas.microsoft.com/office/drawing/2014/main" id="{73BF6298-4880-50BA-11D2-A4469914BCF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34" name="Rectangle 29">
            <a:extLst>
              <a:ext uri="{FF2B5EF4-FFF2-40B4-BE49-F238E27FC236}">
                <a16:creationId xmlns:a16="http://schemas.microsoft.com/office/drawing/2014/main" id="{5B472FB0-45C0-1724-AD8A-5C78346CA0F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35" name="Rectangle 29">
            <a:extLst>
              <a:ext uri="{FF2B5EF4-FFF2-40B4-BE49-F238E27FC236}">
                <a16:creationId xmlns:a16="http://schemas.microsoft.com/office/drawing/2014/main" id="{6AC0CC06-C419-356D-5184-3B83AD5019C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5636" name="グループ化 3">
          <a:extLst>
            <a:ext uri="{FF2B5EF4-FFF2-40B4-BE49-F238E27FC236}">
              <a16:creationId xmlns:a16="http://schemas.microsoft.com/office/drawing/2014/main" id="{5C7AD915-2E6D-4EAF-A6B4-34FD329604EE}"/>
            </a:ext>
          </a:extLst>
        </xdr:cNvPr>
        <xdr:cNvGrpSpPr>
          <a:grpSpLocks/>
        </xdr:cNvGrpSpPr>
      </xdr:nvGrpSpPr>
      <xdr:grpSpPr bwMode="auto">
        <a:xfrm>
          <a:off x="6152029" y="41887588"/>
          <a:ext cx="862853" cy="403412"/>
          <a:chOff x="6029325" y="1019175"/>
          <a:chExt cx="857250" cy="409575"/>
        </a:xfrm>
      </xdr:grpSpPr>
      <xdr:sp macro="" textlink="">
        <xdr:nvSpPr>
          <xdr:cNvPr id="15637" name="Rectangle 28">
            <a:extLst>
              <a:ext uri="{FF2B5EF4-FFF2-40B4-BE49-F238E27FC236}">
                <a16:creationId xmlns:a16="http://schemas.microsoft.com/office/drawing/2014/main" id="{3C4D99E3-36FD-D639-43FA-E64380FA739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38" name="Rectangle 29">
            <a:extLst>
              <a:ext uri="{FF2B5EF4-FFF2-40B4-BE49-F238E27FC236}">
                <a16:creationId xmlns:a16="http://schemas.microsoft.com/office/drawing/2014/main" id="{7ABD0331-88B3-3482-E1E9-90381EE6A79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39" name="Rectangle 29">
            <a:extLst>
              <a:ext uri="{FF2B5EF4-FFF2-40B4-BE49-F238E27FC236}">
                <a16:creationId xmlns:a16="http://schemas.microsoft.com/office/drawing/2014/main" id="{93D8B01A-6591-A094-924F-8CB97A991EE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5640" name="グループ化 3">
          <a:extLst>
            <a:ext uri="{FF2B5EF4-FFF2-40B4-BE49-F238E27FC236}">
              <a16:creationId xmlns:a16="http://schemas.microsoft.com/office/drawing/2014/main" id="{3DC91B4A-6059-4CB2-BC85-F391741563C5}"/>
            </a:ext>
          </a:extLst>
        </xdr:cNvPr>
        <xdr:cNvGrpSpPr>
          <a:grpSpLocks/>
        </xdr:cNvGrpSpPr>
      </xdr:nvGrpSpPr>
      <xdr:grpSpPr bwMode="auto">
        <a:xfrm>
          <a:off x="6152029" y="41887588"/>
          <a:ext cx="862853" cy="403412"/>
          <a:chOff x="6029325" y="1019175"/>
          <a:chExt cx="857250" cy="409575"/>
        </a:xfrm>
      </xdr:grpSpPr>
      <xdr:sp macro="" textlink="">
        <xdr:nvSpPr>
          <xdr:cNvPr id="15641" name="Rectangle 28">
            <a:extLst>
              <a:ext uri="{FF2B5EF4-FFF2-40B4-BE49-F238E27FC236}">
                <a16:creationId xmlns:a16="http://schemas.microsoft.com/office/drawing/2014/main" id="{507ECC0C-FF3A-B54F-BAD6-AC47162E73A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42" name="Rectangle 29">
            <a:extLst>
              <a:ext uri="{FF2B5EF4-FFF2-40B4-BE49-F238E27FC236}">
                <a16:creationId xmlns:a16="http://schemas.microsoft.com/office/drawing/2014/main" id="{C4C944A3-A1CA-C0CA-122E-2F900BD4DCE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43" name="Rectangle 29">
            <a:extLst>
              <a:ext uri="{FF2B5EF4-FFF2-40B4-BE49-F238E27FC236}">
                <a16:creationId xmlns:a16="http://schemas.microsoft.com/office/drawing/2014/main" id="{BF4F9263-3E90-B95F-D3CC-92BFCF2AD259}"/>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5644" name="グループ化 3">
          <a:extLst>
            <a:ext uri="{FF2B5EF4-FFF2-40B4-BE49-F238E27FC236}">
              <a16:creationId xmlns:a16="http://schemas.microsoft.com/office/drawing/2014/main" id="{EECB34A5-C3A8-4DDF-AA2A-6DD5143FCFB6}"/>
            </a:ext>
          </a:extLst>
        </xdr:cNvPr>
        <xdr:cNvGrpSpPr>
          <a:grpSpLocks/>
        </xdr:cNvGrpSpPr>
      </xdr:nvGrpSpPr>
      <xdr:grpSpPr bwMode="auto">
        <a:xfrm>
          <a:off x="6152029" y="41887588"/>
          <a:ext cx="862853" cy="403412"/>
          <a:chOff x="6029325" y="1019175"/>
          <a:chExt cx="857250" cy="409575"/>
        </a:xfrm>
      </xdr:grpSpPr>
      <xdr:sp macro="" textlink="">
        <xdr:nvSpPr>
          <xdr:cNvPr id="15645" name="Rectangle 28">
            <a:extLst>
              <a:ext uri="{FF2B5EF4-FFF2-40B4-BE49-F238E27FC236}">
                <a16:creationId xmlns:a16="http://schemas.microsoft.com/office/drawing/2014/main" id="{1E423166-FD2F-467B-65B3-B2C8AEC78F5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46" name="Rectangle 29">
            <a:extLst>
              <a:ext uri="{FF2B5EF4-FFF2-40B4-BE49-F238E27FC236}">
                <a16:creationId xmlns:a16="http://schemas.microsoft.com/office/drawing/2014/main" id="{70B16D01-E900-2C9D-1D7C-C7AE85D391D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47" name="Rectangle 29">
            <a:extLst>
              <a:ext uri="{FF2B5EF4-FFF2-40B4-BE49-F238E27FC236}">
                <a16:creationId xmlns:a16="http://schemas.microsoft.com/office/drawing/2014/main" id="{4B8D939A-9408-63C6-9620-3B6A990E844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5648" name="グループ化 4">
          <a:extLst>
            <a:ext uri="{FF2B5EF4-FFF2-40B4-BE49-F238E27FC236}">
              <a16:creationId xmlns:a16="http://schemas.microsoft.com/office/drawing/2014/main" id="{47DB6B3F-4BC1-4A7F-B384-3623C3AA0A6C}"/>
            </a:ext>
          </a:extLst>
        </xdr:cNvPr>
        <xdr:cNvGrpSpPr>
          <a:grpSpLocks/>
        </xdr:cNvGrpSpPr>
      </xdr:nvGrpSpPr>
      <xdr:grpSpPr bwMode="auto">
        <a:xfrm>
          <a:off x="4101353" y="41887588"/>
          <a:ext cx="1367118" cy="403412"/>
          <a:chOff x="3981450" y="1019175"/>
          <a:chExt cx="1428750" cy="409575"/>
        </a:xfrm>
      </xdr:grpSpPr>
      <xdr:sp macro="" textlink="">
        <xdr:nvSpPr>
          <xdr:cNvPr id="15649" name="Rectangle 23">
            <a:extLst>
              <a:ext uri="{FF2B5EF4-FFF2-40B4-BE49-F238E27FC236}">
                <a16:creationId xmlns:a16="http://schemas.microsoft.com/office/drawing/2014/main" id="{F3893B6E-A99D-B07C-39BE-62D2A11B7F1F}"/>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50" name="Rectangle 24">
            <a:extLst>
              <a:ext uri="{FF2B5EF4-FFF2-40B4-BE49-F238E27FC236}">
                <a16:creationId xmlns:a16="http://schemas.microsoft.com/office/drawing/2014/main" id="{A7DD0E57-3686-328F-B35D-E2143055E0C3}"/>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51" name="Rectangle 25">
            <a:extLst>
              <a:ext uri="{FF2B5EF4-FFF2-40B4-BE49-F238E27FC236}">
                <a16:creationId xmlns:a16="http://schemas.microsoft.com/office/drawing/2014/main" id="{AAED9803-ADD0-E896-B6DD-64A557A8E7C4}"/>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52" name="Rectangle 26">
            <a:extLst>
              <a:ext uri="{FF2B5EF4-FFF2-40B4-BE49-F238E27FC236}">
                <a16:creationId xmlns:a16="http://schemas.microsoft.com/office/drawing/2014/main" id="{64584387-DBC4-9D3F-E143-AC02485B77E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53" name="Rectangle 27">
            <a:extLst>
              <a:ext uri="{FF2B5EF4-FFF2-40B4-BE49-F238E27FC236}">
                <a16:creationId xmlns:a16="http://schemas.microsoft.com/office/drawing/2014/main" id="{F1973208-AAB8-E807-65C9-D9EDC8A07A81}"/>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5654" name="グループ化 3">
          <a:extLst>
            <a:ext uri="{FF2B5EF4-FFF2-40B4-BE49-F238E27FC236}">
              <a16:creationId xmlns:a16="http://schemas.microsoft.com/office/drawing/2014/main" id="{409A2CF6-CAD0-4543-8A31-648C53048B12}"/>
            </a:ext>
          </a:extLst>
        </xdr:cNvPr>
        <xdr:cNvGrpSpPr>
          <a:grpSpLocks/>
        </xdr:cNvGrpSpPr>
      </xdr:nvGrpSpPr>
      <xdr:grpSpPr bwMode="auto">
        <a:xfrm>
          <a:off x="6152029" y="41887588"/>
          <a:ext cx="862853" cy="403412"/>
          <a:chOff x="6029325" y="1019175"/>
          <a:chExt cx="857250" cy="409575"/>
        </a:xfrm>
      </xdr:grpSpPr>
      <xdr:sp macro="" textlink="">
        <xdr:nvSpPr>
          <xdr:cNvPr id="15655" name="Rectangle 28">
            <a:extLst>
              <a:ext uri="{FF2B5EF4-FFF2-40B4-BE49-F238E27FC236}">
                <a16:creationId xmlns:a16="http://schemas.microsoft.com/office/drawing/2014/main" id="{8257F578-8F17-D903-AD39-01169967CEA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56" name="Rectangle 29">
            <a:extLst>
              <a:ext uri="{FF2B5EF4-FFF2-40B4-BE49-F238E27FC236}">
                <a16:creationId xmlns:a16="http://schemas.microsoft.com/office/drawing/2014/main" id="{715422F0-3C49-9B33-FF2D-4D0251C830B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57" name="Rectangle 29">
            <a:extLst>
              <a:ext uri="{FF2B5EF4-FFF2-40B4-BE49-F238E27FC236}">
                <a16:creationId xmlns:a16="http://schemas.microsoft.com/office/drawing/2014/main" id="{2D567777-3958-7E05-301A-E059881B96E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5658" name="グループ化 4">
          <a:extLst>
            <a:ext uri="{FF2B5EF4-FFF2-40B4-BE49-F238E27FC236}">
              <a16:creationId xmlns:a16="http://schemas.microsoft.com/office/drawing/2014/main" id="{BCC55374-1B50-452D-9E26-DC013910E45A}"/>
            </a:ext>
          </a:extLst>
        </xdr:cNvPr>
        <xdr:cNvGrpSpPr>
          <a:grpSpLocks/>
        </xdr:cNvGrpSpPr>
      </xdr:nvGrpSpPr>
      <xdr:grpSpPr bwMode="auto">
        <a:xfrm>
          <a:off x="4101353" y="41887588"/>
          <a:ext cx="1367118" cy="403412"/>
          <a:chOff x="3981450" y="1019175"/>
          <a:chExt cx="1428750" cy="409575"/>
        </a:xfrm>
      </xdr:grpSpPr>
      <xdr:sp macro="" textlink="">
        <xdr:nvSpPr>
          <xdr:cNvPr id="15659" name="Rectangle 23">
            <a:extLst>
              <a:ext uri="{FF2B5EF4-FFF2-40B4-BE49-F238E27FC236}">
                <a16:creationId xmlns:a16="http://schemas.microsoft.com/office/drawing/2014/main" id="{37A5545E-DAFA-5645-DCA6-503B80DBB51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60" name="Rectangle 24">
            <a:extLst>
              <a:ext uri="{FF2B5EF4-FFF2-40B4-BE49-F238E27FC236}">
                <a16:creationId xmlns:a16="http://schemas.microsoft.com/office/drawing/2014/main" id="{EEB19605-AF90-4EDB-2C8A-D9C98D0A753C}"/>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61" name="Rectangle 25">
            <a:extLst>
              <a:ext uri="{FF2B5EF4-FFF2-40B4-BE49-F238E27FC236}">
                <a16:creationId xmlns:a16="http://schemas.microsoft.com/office/drawing/2014/main" id="{FE5C9BF2-05FD-357A-B1BB-A07CFE310D4E}"/>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62" name="Rectangle 26">
            <a:extLst>
              <a:ext uri="{FF2B5EF4-FFF2-40B4-BE49-F238E27FC236}">
                <a16:creationId xmlns:a16="http://schemas.microsoft.com/office/drawing/2014/main" id="{4DBCD5EF-28F1-D3B3-8438-C557916DD9C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63" name="Rectangle 27">
            <a:extLst>
              <a:ext uri="{FF2B5EF4-FFF2-40B4-BE49-F238E27FC236}">
                <a16:creationId xmlns:a16="http://schemas.microsoft.com/office/drawing/2014/main" id="{9D05220F-5F5E-6B6F-B4DA-91FD0A40AA2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5664" name="グループ化 3">
          <a:extLst>
            <a:ext uri="{FF2B5EF4-FFF2-40B4-BE49-F238E27FC236}">
              <a16:creationId xmlns:a16="http://schemas.microsoft.com/office/drawing/2014/main" id="{F1ECFDC4-B20D-42AB-BB70-4288285A3D88}"/>
            </a:ext>
          </a:extLst>
        </xdr:cNvPr>
        <xdr:cNvGrpSpPr>
          <a:grpSpLocks/>
        </xdr:cNvGrpSpPr>
      </xdr:nvGrpSpPr>
      <xdr:grpSpPr bwMode="auto">
        <a:xfrm>
          <a:off x="6152029" y="41887588"/>
          <a:ext cx="862853" cy="403412"/>
          <a:chOff x="6029325" y="1019175"/>
          <a:chExt cx="857250" cy="409575"/>
        </a:xfrm>
      </xdr:grpSpPr>
      <xdr:sp macro="" textlink="">
        <xdr:nvSpPr>
          <xdr:cNvPr id="15665" name="Rectangle 28">
            <a:extLst>
              <a:ext uri="{FF2B5EF4-FFF2-40B4-BE49-F238E27FC236}">
                <a16:creationId xmlns:a16="http://schemas.microsoft.com/office/drawing/2014/main" id="{19EC4EC1-3A07-C996-2FBA-61BF5C079DB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66" name="Rectangle 29">
            <a:extLst>
              <a:ext uri="{FF2B5EF4-FFF2-40B4-BE49-F238E27FC236}">
                <a16:creationId xmlns:a16="http://schemas.microsoft.com/office/drawing/2014/main" id="{19FEA937-A4AA-0623-8738-EDD6FFFCC43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67" name="Rectangle 29">
            <a:extLst>
              <a:ext uri="{FF2B5EF4-FFF2-40B4-BE49-F238E27FC236}">
                <a16:creationId xmlns:a16="http://schemas.microsoft.com/office/drawing/2014/main" id="{EAADD324-81E4-E1DF-9394-0E2E63B66B8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184</xdr:row>
      <xdr:rowOff>0</xdr:rowOff>
    </xdr:from>
    <xdr:to>
      <xdr:col>8</xdr:col>
      <xdr:colOff>0</xdr:colOff>
      <xdr:row>186</xdr:row>
      <xdr:rowOff>0</xdr:rowOff>
    </xdr:to>
    <xdr:grpSp>
      <xdr:nvGrpSpPr>
        <xdr:cNvPr id="15668" name="グループ化 4">
          <a:extLst>
            <a:ext uri="{FF2B5EF4-FFF2-40B4-BE49-F238E27FC236}">
              <a16:creationId xmlns:a16="http://schemas.microsoft.com/office/drawing/2014/main" id="{30668F11-3C1F-469E-B4A9-569297D57775}"/>
            </a:ext>
          </a:extLst>
        </xdr:cNvPr>
        <xdr:cNvGrpSpPr>
          <a:grpSpLocks/>
        </xdr:cNvGrpSpPr>
      </xdr:nvGrpSpPr>
      <xdr:grpSpPr bwMode="auto">
        <a:xfrm>
          <a:off x="4101353" y="41887588"/>
          <a:ext cx="1367118" cy="403412"/>
          <a:chOff x="3981450" y="1019175"/>
          <a:chExt cx="1428750" cy="409575"/>
        </a:xfrm>
      </xdr:grpSpPr>
      <xdr:sp macro="" textlink="">
        <xdr:nvSpPr>
          <xdr:cNvPr id="15669" name="Rectangle 23">
            <a:extLst>
              <a:ext uri="{FF2B5EF4-FFF2-40B4-BE49-F238E27FC236}">
                <a16:creationId xmlns:a16="http://schemas.microsoft.com/office/drawing/2014/main" id="{0ACB1AE7-4CE6-E71B-E71B-F38AD2F6C2D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70" name="Rectangle 24">
            <a:extLst>
              <a:ext uri="{FF2B5EF4-FFF2-40B4-BE49-F238E27FC236}">
                <a16:creationId xmlns:a16="http://schemas.microsoft.com/office/drawing/2014/main" id="{751AD211-9221-30AC-930E-E6E463A6976E}"/>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71" name="Rectangle 25">
            <a:extLst>
              <a:ext uri="{FF2B5EF4-FFF2-40B4-BE49-F238E27FC236}">
                <a16:creationId xmlns:a16="http://schemas.microsoft.com/office/drawing/2014/main" id="{AA710ED1-642B-AE2B-1D13-3D59AAEBABAC}"/>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72" name="Rectangle 26">
            <a:extLst>
              <a:ext uri="{FF2B5EF4-FFF2-40B4-BE49-F238E27FC236}">
                <a16:creationId xmlns:a16="http://schemas.microsoft.com/office/drawing/2014/main" id="{5AD5C6A4-5344-8445-05DF-05380CCD09C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73" name="Rectangle 27">
            <a:extLst>
              <a:ext uri="{FF2B5EF4-FFF2-40B4-BE49-F238E27FC236}">
                <a16:creationId xmlns:a16="http://schemas.microsoft.com/office/drawing/2014/main" id="{6B9EA8D3-5ACD-7D25-50D1-9D4E24A5D4D7}"/>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184</xdr:row>
      <xdr:rowOff>0</xdr:rowOff>
    </xdr:from>
    <xdr:to>
      <xdr:col>10</xdr:col>
      <xdr:colOff>0</xdr:colOff>
      <xdr:row>186</xdr:row>
      <xdr:rowOff>0</xdr:rowOff>
    </xdr:to>
    <xdr:grpSp>
      <xdr:nvGrpSpPr>
        <xdr:cNvPr id="15674" name="グループ化 3">
          <a:extLst>
            <a:ext uri="{FF2B5EF4-FFF2-40B4-BE49-F238E27FC236}">
              <a16:creationId xmlns:a16="http://schemas.microsoft.com/office/drawing/2014/main" id="{49FA8BC4-DD72-4FBF-B8CA-61E9D6B51C27}"/>
            </a:ext>
          </a:extLst>
        </xdr:cNvPr>
        <xdr:cNvGrpSpPr>
          <a:grpSpLocks/>
        </xdr:cNvGrpSpPr>
      </xdr:nvGrpSpPr>
      <xdr:grpSpPr bwMode="auto">
        <a:xfrm>
          <a:off x="6152029" y="41887588"/>
          <a:ext cx="862853" cy="403412"/>
          <a:chOff x="6029325" y="1019175"/>
          <a:chExt cx="857250" cy="409575"/>
        </a:xfrm>
      </xdr:grpSpPr>
      <xdr:sp macro="" textlink="">
        <xdr:nvSpPr>
          <xdr:cNvPr id="15675" name="Rectangle 28">
            <a:extLst>
              <a:ext uri="{FF2B5EF4-FFF2-40B4-BE49-F238E27FC236}">
                <a16:creationId xmlns:a16="http://schemas.microsoft.com/office/drawing/2014/main" id="{172D155C-DE69-460E-A9D7-26B72C0D03B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76" name="Rectangle 29">
            <a:extLst>
              <a:ext uri="{FF2B5EF4-FFF2-40B4-BE49-F238E27FC236}">
                <a16:creationId xmlns:a16="http://schemas.microsoft.com/office/drawing/2014/main" id="{B253AC1D-9D3B-B5EC-F3C7-8B9D849BF928}"/>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77" name="Rectangle 29">
            <a:extLst>
              <a:ext uri="{FF2B5EF4-FFF2-40B4-BE49-F238E27FC236}">
                <a16:creationId xmlns:a16="http://schemas.microsoft.com/office/drawing/2014/main" id="{F7BC3FF2-0393-651E-9DF3-B4D52C3B838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214</xdr:row>
      <xdr:rowOff>0</xdr:rowOff>
    </xdr:from>
    <xdr:to>
      <xdr:col>8</xdr:col>
      <xdr:colOff>0</xdr:colOff>
      <xdr:row>216</xdr:row>
      <xdr:rowOff>0</xdr:rowOff>
    </xdr:to>
    <xdr:grpSp>
      <xdr:nvGrpSpPr>
        <xdr:cNvPr id="15678" name="グループ化 4">
          <a:extLst>
            <a:ext uri="{FF2B5EF4-FFF2-40B4-BE49-F238E27FC236}">
              <a16:creationId xmlns:a16="http://schemas.microsoft.com/office/drawing/2014/main" id="{F77EB709-3A46-4075-9C7C-0B2CACAD5E3C}"/>
            </a:ext>
          </a:extLst>
        </xdr:cNvPr>
        <xdr:cNvGrpSpPr>
          <a:grpSpLocks/>
        </xdr:cNvGrpSpPr>
      </xdr:nvGrpSpPr>
      <xdr:grpSpPr bwMode="auto">
        <a:xfrm>
          <a:off x="4101353" y="48622324"/>
          <a:ext cx="1367118" cy="403411"/>
          <a:chOff x="3981450" y="1019175"/>
          <a:chExt cx="1428750" cy="409575"/>
        </a:xfrm>
      </xdr:grpSpPr>
      <xdr:sp macro="" textlink="">
        <xdr:nvSpPr>
          <xdr:cNvPr id="15679" name="Rectangle 23">
            <a:extLst>
              <a:ext uri="{FF2B5EF4-FFF2-40B4-BE49-F238E27FC236}">
                <a16:creationId xmlns:a16="http://schemas.microsoft.com/office/drawing/2014/main" id="{CF13B9AF-A1FE-46E5-91B4-D382112721F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80" name="Rectangle 24">
            <a:extLst>
              <a:ext uri="{FF2B5EF4-FFF2-40B4-BE49-F238E27FC236}">
                <a16:creationId xmlns:a16="http://schemas.microsoft.com/office/drawing/2014/main" id="{B52A67D2-3FF2-5D6C-1772-3CB6217ADED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81" name="Rectangle 25">
            <a:extLst>
              <a:ext uri="{FF2B5EF4-FFF2-40B4-BE49-F238E27FC236}">
                <a16:creationId xmlns:a16="http://schemas.microsoft.com/office/drawing/2014/main" id="{FB45B8DC-8803-2EE0-9825-FC005FFEAAAE}"/>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82" name="Rectangle 26">
            <a:extLst>
              <a:ext uri="{FF2B5EF4-FFF2-40B4-BE49-F238E27FC236}">
                <a16:creationId xmlns:a16="http://schemas.microsoft.com/office/drawing/2014/main" id="{D55C5F9F-CEAD-4E31-D9B9-D11A6ACB994A}"/>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83" name="Rectangle 27">
            <a:extLst>
              <a:ext uri="{FF2B5EF4-FFF2-40B4-BE49-F238E27FC236}">
                <a16:creationId xmlns:a16="http://schemas.microsoft.com/office/drawing/2014/main" id="{B0373C60-E2CD-DF73-F3CC-BD928CE7D59A}"/>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214</xdr:row>
      <xdr:rowOff>0</xdr:rowOff>
    </xdr:from>
    <xdr:to>
      <xdr:col>10</xdr:col>
      <xdr:colOff>0</xdr:colOff>
      <xdr:row>216</xdr:row>
      <xdr:rowOff>0</xdr:rowOff>
    </xdr:to>
    <xdr:grpSp>
      <xdr:nvGrpSpPr>
        <xdr:cNvPr id="15684" name="グループ化 3">
          <a:extLst>
            <a:ext uri="{FF2B5EF4-FFF2-40B4-BE49-F238E27FC236}">
              <a16:creationId xmlns:a16="http://schemas.microsoft.com/office/drawing/2014/main" id="{17FE88F2-F046-4E20-91E1-B05D309461CA}"/>
            </a:ext>
          </a:extLst>
        </xdr:cNvPr>
        <xdr:cNvGrpSpPr>
          <a:grpSpLocks/>
        </xdr:cNvGrpSpPr>
      </xdr:nvGrpSpPr>
      <xdr:grpSpPr bwMode="auto">
        <a:xfrm>
          <a:off x="6152029" y="48622324"/>
          <a:ext cx="862853" cy="403411"/>
          <a:chOff x="6029325" y="1019175"/>
          <a:chExt cx="857250" cy="409575"/>
        </a:xfrm>
      </xdr:grpSpPr>
      <xdr:sp macro="" textlink="">
        <xdr:nvSpPr>
          <xdr:cNvPr id="15685" name="Rectangle 28">
            <a:extLst>
              <a:ext uri="{FF2B5EF4-FFF2-40B4-BE49-F238E27FC236}">
                <a16:creationId xmlns:a16="http://schemas.microsoft.com/office/drawing/2014/main" id="{089B6F8C-0044-0B99-7494-FCD0F48B954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86" name="Rectangle 29">
            <a:extLst>
              <a:ext uri="{FF2B5EF4-FFF2-40B4-BE49-F238E27FC236}">
                <a16:creationId xmlns:a16="http://schemas.microsoft.com/office/drawing/2014/main" id="{2C36C025-8673-333E-23F2-63B92803E97C}"/>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87" name="Rectangle 29">
            <a:extLst>
              <a:ext uri="{FF2B5EF4-FFF2-40B4-BE49-F238E27FC236}">
                <a16:creationId xmlns:a16="http://schemas.microsoft.com/office/drawing/2014/main" id="{5D62F8CE-99C5-881F-5F95-E51992D8D7E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214</xdr:row>
      <xdr:rowOff>0</xdr:rowOff>
    </xdr:from>
    <xdr:to>
      <xdr:col>8</xdr:col>
      <xdr:colOff>0</xdr:colOff>
      <xdr:row>216</xdr:row>
      <xdr:rowOff>0</xdr:rowOff>
    </xdr:to>
    <xdr:grpSp>
      <xdr:nvGrpSpPr>
        <xdr:cNvPr id="15688" name="グループ化 4">
          <a:extLst>
            <a:ext uri="{FF2B5EF4-FFF2-40B4-BE49-F238E27FC236}">
              <a16:creationId xmlns:a16="http://schemas.microsoft.com/office/drawing/2014/main" id="{3255F00E-3CFD-4502-8336-6439EB1AF3CA}"/>
            </a:ext>
          </a:extLst>
        </xdr:cNvPr>
        <xdr:cNvGrpSpPr>
          <a:grpSpLocks/>
        </xdr:cNvGrpSpPr>
      </xdr:nvGrpSpPr>
      <xdr:grpSpPr bwMode="auto">
        <a:xfrm>
          <a:off x="4101353" y="48622324"/>
          <a:ext cx="1367118" cy="403411"/>
          <a:chOff x="3981450" y="1019175"/>
          <a:chExt cx="1428750" cy="409575"/>
        </a:xfrm>
      </xdr:grpSpPr>
      <xdr:sp macro="" textlink="">
        <xdr:nvSpPr>
          <xdr:cNvPr id="15689" name="Rectangle 23">
            <a:extLst>
              <a:ext uri="{FF2B5EF4-FFF2-40B4-BE49-F238E27FC236}">
                <a16:creationId xmlns:a16="http://schemas.microsoft.com/office/drawing/2014/main" id="{20C0CE29-491E-8E42-083F-B13B45FEB626}"/>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90" name="Rectangle 24">
            <a:extLst>
              <a:ext uri="{FF2B5EF4-FFF2-40B4-BE49-F238E27FC236}">
                <a16:creationId xmlns:a16="http://schemas.microsoft.com/office/drawing/2014/main" id="{87591EA7-A2CC-5D3B-A36A-B3622CA7943D}"/>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91" name="Rectangle 25">
            <a:extLst>
              <a:ext uri="{FF2B5EF4-FFF2-40B4-BE49-F238E27FC236}">
                <a16:creationId xmlns:a16="http://schemas.microsoft.com/office/drawing/2014/main" id="{BBCABA22-F033-D0E8-6AB1-A3515D954E57}"/>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92" name="Rectangle 26">
            <a:extLst>
              <a:ext uri="{FF2B5EF4-FFF2-40B4-BE49-F238E27FC236}">
                <a16:creationId xmlns:a16="http://schemas.microsoft.com/office/drawing/2014/main" id="{5EE060AF-3F1B-37B3-86A2-6B6FBB8BCB5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93" name="Rectangle 27">
            <a:extLst>
              <a:ext uri="{FF2B5EF4-FFF2-40B4-BE49-F238E27FC236}">
                <a16:creationId xmlns:a16="http://schemas.microsoft.com/office/drawing/2014/main" id="{CA9969A0-0143-24FA-0DF0-9B4A27B8FE5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214</xdr:row>
      <xdr:rowOff>0</xdr:rowOff>
    </xdr:from>
    <xdr:to>
      <xdr:col>10</xdr:col>
      <xdr:colOff>0</xdr:colOff>
      <xdr:row>216</xdr:row>
      <xdr:rowOff>0</xdr:rowOff>
    </xdr:to>
    <xdr:grpSp>
      <xdr:nvGrpSpPr>
        <xdr:cNvPr id="15694" name="グループ化 3">
          <a:extLst>
            <a:ext uri="{FF2B5EF4-FFF2-40B4-BE49-F238E27FC236}">
              <a16:creationId xmlns:a16="http://schemas.microsoft.com/office/drawing/2014/main" id="{FDD97789-F12E-4D39-981E-000FDF3DD56C}"/>
            </a:ext>
          </a:extLst>
        </xdr:cNvPr>
        <xdr:cNvGrpSpPr>
          <a:grpSpLocks/>
        </xdr:cNvGrpSpPr>
      </xdr:nvGrpSpPr>
      <xdr:grpSpPr bwMode="auto">
        <a:xfrm>
          <a:off x="6152029" y="48622324"/>
          <a:ext cx="862853" cy="403411"/>
          <a:chOff x="6029325" y="1019175"/>
          <a:chExt cx="857250" cy="409575"/>
        </a:xfrm>
      </xdr:grpSpPr>
      <xdr:sp macro="" textlink="">
        <xdr:nvSpPr>
          <xdr:cNvPr id="15695" name="Rectangle 28">
            <a:extLst>
              <a:ext uri="{FF2B5EF4-FFF2-40B4-BE49-F238E27FC236}">
                <a16:creationId xmlns:a16="http://schemas.microsoft.com/office/drawing/2014/main" id="{01129633-3753-2F64-32A0-AA046E2E2BF7}"/>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96" name="Rectangle 29">
            <a:extLst>
              <a:ext uri="{FF2B5EF4-FFF2-40B4-BE49-F238E27FC236}">
                <a16:creationId xmlns:a16="http://schemas.microsoft.com/office/drawing/2014/main" id="{F357FDE7-07ED-822A-EEF7-C6E015984D1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697" name="Rectangle 29">
            <a:extLst>
              <a:ext uri="{FF2B5EF4-FFF2-40B4-BE49-F238E27FC236}">
                <a16:creationId xmlns:a16="http://schemas.microsoft.com/office/drawing/2014/main" id="{00752776-A315-715E-12D9-54B95437651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214</xdr:row>
      <xdr:rowOff>0</xdr:rowOff>
    </xdr:from>
    <xdr:to>
      <xdr:col>8</xdr:col>
      <xdr:colOff>0</xdr:colOff>
      <xdr:row>216</xdr:row>
      <xdr:rowOff>0</xdr:rowOff>
    </xdr:to>
    <xdr:grpSp>
      <xdr:nvGrpSpPr>
        <xdr:cNvPr id="15698" name="グループ化 4">
          <a:extLst>
            <a:ext uri="{FF2B5EF4-FFF2-40B4-BE49-F238E27FC236}">
              <a16:creationId xmlns:a16="http://schemas.microsoft.com/office/drawing/2014/main" id="{2C4F04B9-2EE9-479C-B21A-C8507A29D4B1}"/>
            </a:ext>
          </a:extLst>
        </xdr:cNvPr>
        <xdr:cNvGrpSpPr>
          <a:grpSpLocks/>
        </xdr:cNvGrpSpPr>
      </xdr:nvGrpSpPr>
      <xdr:grpSpPr bwMode="auto">
        <a:xfrm>
          <a:off x="4101353" y="48622324"/>
          <a:ext cx="1367118" cy="403411"/>
          <a:chOff x="3981450" y="1019175"/>
          <a:chExt cx="1428750" cy="409575"/>
        </a:xfrm>
      </xdr:grpSpPr>
      <xdr:sp macro="" textlink="">
        <xdr:nvSpPr>
          <xdr:cNvPr id="15699" name="Rectangle 23">
            <a:extLst>
              <a:ext uri="{FF2B5EF4-FFF2-40B4-BE49-F238E27FC236}">
                <a16:creationId xmlns:a16="http://schemas.microsoft.com/office/drawing/2014/main" id="{2583ED7A-7B6C-7D9C-0C59-BADD650B3A7F}"/>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00" name="Rectangle 24">
            <a:extLst>
              <a:ext uri="{FF2B5EF4-FFF2-40B4-BE49-F238E27FC236}">
                <a16:creationId xmlns:a16="http://schemas.microsoft.com/office/drawing/2014/main" id="{BE4842AB-050E-DFDE-F06B-1386C643EBFA}"/>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01" name="Rectangle 25">
            <a:extLst>
              <a:ext uri="{FF2B5EF4-FFF2-40B4-BE49-F238E27FC236}">
                <a16:creationId xmlns:a16="http://schemas.microsoft.com/office/drawing/2014/main" id="{A032FF85-A1D6-C89B-F011-8512E130521E}"/>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02" name="Rectangle 26">
            <a:extLst>
              <a:ext uri="{FF2B5EF4-FFF2-40B4-BE49-F238E27FC236}">
                <a16:creationId xmlns:a16="http://schemas.microsoft.com/office/drawing/2014/main" id="{1E8AAD77-9AEE-22F6-1F71-E64E86347161}"/>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03" name="Rectangle 27">
            <a:extLst>
              <a:ext uri="{FF2B5EF4-FFF2-40B4-BE49-F238E27FC236}">
                <a16:creationId xmlns:a16="http://schemas.microsoft.com/office/drawing/2014/main" id="{7B472EF2-3861-B6A5-CF85-D09A7BDD6181}"/>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214</xdr:row>
      <xdr:rowOff>0</xdr:rowOff>
    </xdr:from>
    <xdr:to>
      <xdr:col>10</xdr:col>
      <xdr:colOff>0</xdr:colOff>
      <xdr:row>216</xdr:row>
      <xdr:rowOff>0</xdr:rowOff>
    </xdr:to>
    <xdr:grpSp>
      <xdr:nvGrpSpPr>
        <xdr:cNvPr id="15704" name="グループ化 3">
          <a:extLst>
            <a:ext uri="{FF2B5EF4-FFF2-40B4-BE49-F238E27FC236}">
              <a16:creationId xmlns:a16="http://schemas.microsoft.com/office/drawing/2014/main" id="{6B5C67D1-05A7-4FB6-81E1-6A768014893C}"/>
            </a:ext>
          </a:extLst>
        </xdr:cNvPr>
        <xdr:cNvGrpSpPr>
          <a:grpSpLocks/>
        </xdr:cNvGrpSpPr>
      </xdr:nvGrpSpPr>
      <xdr:grpSpPr bwMode="auto">
        <a:xfrm>
          <a:off x="6152029" y="48622324"/>
          <a:ext cx="862853" cy="403411"/>
          <a:chOff x="6029325" y="1019175"/>
          <a:chExt cx="857250" cy="409575"/>
        </a:xfrm>
      </xdr:grpSpPr>
      <xdr:sp macro="" textlink="">
        <xdr:nvSpPr>
          <xdr:cNvPr id="15705" name="Rectangle 28">
            <a:extLst>
              <a:ext uri="{FF2B5EF4-FFF2-40B4-BE49-F238E27FC236}">
                <a16:creationId xmlns:a16="http://schemas.microsoft.com/office/drawing/2014/main" id="{AE7EEF93-A497-FE84-5F59-431FC4A7A87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06" name="Rectangle 29">
            <a:extLst>
              <a:ext uri="{FF2B5EF4-FFF2-40B4-BE49-F238E27FC236}">
                <a16:creationId xmlns:a16="http://schemas.microsoft.com/office/drawing/2014/main" id="{E77EEBD1-14B1-B4AD-6932-F0E7A03EAA5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07" name="Rectangle 29">
            <a:extLst>
              <a:ext uri="{FF2B5EF4-FFF2-40B4-BE49-F238E27FC236}">
                <a16:creationId xmlns:a16="http://schemas.microsoft.com/office/drawing/2014/main" id="{88B838E2-9099-A732-E467-9AC467D4DEB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214</xdr:row>
      <xdr:rowOff>0</xdr:rowOff>
    </xdr:from>
    <xdr:to>
      <xdr:col>8</xdr:col>
      <xdr:colOff>0</xdr:colOff>
      <xdr:row>216</xdr:row>
      <xdr:rowOff>0</xdr:rowOff>
    </xdr:to>
    <xdr:grpSp>
      <xdr:nvGrpSpPr>
        <xdr:cNvPr id="15708" name="グループ化 4">
          <a:extLst>
            <a:ext uri="{FF2B5EF4-FFF2-40B4-BE49-F238E27FC236}">
              <a16:creationId xmlns:a16="http://schemas.microsoft.com/office/drawing/2014/main" id="{1A793B70-E2AE-461D-9B5C-094A16D3634C}"/>
            </a:ext>
          </a:extLst>
        </xdr:cNvPr>
        <xdr:cNvGrpSpPr>
          <a:grpSpLocks/>
        </xdr:cNvGrpSpPr>
      </xdr:nvGrpSpPr>
      <xdr:grpSpPr bwMode="auto">
        <a:xfrm>
          <a:off x="4101353" y="48622324"/>
          <a:ext cx="1367118" cy="403411"/>
          <a:chOff x="3981450" y="1019175"/>
          <a:chExt cx="1428750" cy="409575"/>
        </a:xfrm>
      </xdr:grpSpPr>
      <xdr:sp macro="" textlink="">
        <xdr:nvSpPr>
          <xdr:cNvPr id="15709" name="Rectangle 23">
            <a:extLst>
              <a:ext uri="{FF2B5EF4-FFF2-40B4-BE49-F238E27FC236}">
                <a16:creationId xmlns:a16="http://schemas.microsoft.com/office/drawing/2014/main" id="{81297A28-C59A-AFDF-3DC9-99D7B4B2FD74}"/>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10" name="Rectangle 24">
            <a:extLst>
              <a:ext uri="{FF2B5EF4-FFF2-40B4-BE49-F238E27FC236}">
                <a16:creationId xmlns:a16="http://schemas.microsoft.com/office/drawing/2014/main" id="{EEC846AA-AA47-0B33-B83A-6A3DBF56387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11" name="Rectangle 25">
            <a:extLst>
              <a:ext uri="{FF2B5EF4-FFF2-40B4-BE49-F238E27FC236}">
                <a16:creationId xmlns:a16="http://schemas.microsoft.com/office/drawing/2014/main" id="{D407287E-C46A-CB8F-C695-5594A0FAF164}"/>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12" name="Rectangle 26">
            <a:extLst>
              <a:ext uri="{FF2B5EF4-FFF2-40B4-BE49-F238E27FC236}">
                <a16:creationId xmlns:a16="http://schemas.microsoft.com/office/drawing/2014/main" id="{2C765023-1848-4D16-9967-22C6EA1B2BE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13" name="Rectangle 27">
            <a:extLst>
              <a:ext uri="{FF2B5EF4-FFF2-40B4-BE49-F238E27FC236}">
                <a16:creationId xmlns:a16="http://schemas.microsoft.com/office/drawing/2014/main" id="{249123C9-858B-C134-F4AC-194EE1F08CCA}"/>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214</xdr:row>
      <xdr:rowOff>0</xdr:rowOff>
    </xdr:from>
    <xdr:to>
      <xdr:col>10</xdr:col>
      <xdr:colOff>0</xdr:colOff>
      <xdr:row>216</xdr:row>
      <xdr:rowOff>0</xdr:rowOff>
    </xdr:to>
    <xdr:grpSp>
      <xdr:nvGrpSpPr>
        <xdr:cNvPr id="15714" name="グループ化 3">
          <a:extLst>
            <a:ext uri="{FF2B5EF4-FFF2-40B4-BE49-F238E27FC236}">
              <a16:creationId xmlns:a16="http://schemas.microsoft.com/office/drawing/2014/main" id="{7F3FA944-8EFC-48E9-9216-992FBF92AEB6}"/>
            </a:ext>
          </a:extLst>
        </xdr:cNvPr>
        <xdr:cNvGrpSpPr>
          <a:grpSpLocks/>
        </xdr:cNvGrpSpPr>
      </xdr:nvGrpSpPr>
      <xdr:grpSpPr bwMode="auto">
        <a:xfrm>
          <a:off x="6152029" y="48622324"/>
          <a:ext cx="862853" cy="403411"/>
          <a:chOff x="6029325" y="1019175"/>
          <a:chExt cx="857250" cy="409575"/>
        </a:xfrm>
      </xdr:grpSpPr>
      <xdr:sp macro="" textlink="">
        <xdr:nvSpPr>
          <xdr:cNvPr id="15715" name="Rectangle 28">
            <a:extLst>
              <a:ext uri="{FF2B5EF4-FFF2-40B4-BE49-F238E27FC236}">
                <a16:creationId xmlns:a16="http://schemas.microsoft.com/office/drawing/2014/main" id="{2906939E-7684-DD1E-5664-3319195F85C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16" name="Rectangle 29">
            <a:extLst>
              <a:ext uri="{FF2B5EF4-FFF2-40B4-BE49-F238E27FC236}">
                <a16:creationId xmlns:a16="http://schemas.microsoft.com/office/drawing/2014/main" id="{F0831000-6295-6E10-670B-953F7ECFCEE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17" name="Rectangle 29">
            <a:extLst>
              <a:ext uri="{FF2B5EF4-FFF2-40B4-BE49-F238E27FC236}">
                <a16:creationId xmlns:a16="http://schemas.microsoft.com/office/drawing/2014/main" id="{FA75ADC5-2F8E-F0F8-6279-2AFC9CA9032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214</xdr:row>
      <xdr:rowOff>0</xdr:rowOff>
    </xdr:from>
    <xdr:to>
      <xdr:col>8</xdr:col>
      <xdr:colOff>0</xdr:colOff>
      <xdr:row>216</xdr:row>
      <xdr:rowOff>0</xdr:rowOff>
    </xdr:to>
    <xdr:grpSp>
      <xdr:nvGrpSpPr>
        <xdr:cNvPr id="15718" name="グループ化 4">
          <a:extLst>
            <a:ext uri="{FF2B5EF4-FFF2-40B4-BE49-F238E27FC236}">
              <a16:creationId xmlns:a16="http://schemas.microsoft.com/office/drawing/2014/main" id="{BCAA27BD-8B52-4B07-A5CD-3A292B99E789}"/>
            </a:ext>
          </a:extLst>
        </xdr:cNvPr>
        <xdr:cNvGrpSpPr>
          <a:grpSpLocks/>
        </xdr:cNvGrpSpPr>
      </xdr:nvGrpSpPr>
      <xdr:grpSpPr bwMode="auto">
        <a:xfrm>
          <a:off x="4101353" y="48622324"/>
          <a:ext cx="1367118" cy="403411"/>
          <a:chOff x="3981450" y="1019175"/>
          <a:chExt cx="1428750" cy="409575"/>
        </a:xfrm>
      </xdr:grpSpPr>
      <xdr:sp macro="" textlink="">
        <xdr:nvSpPr>
          <xdr:cNvPr id="15719" name="Rectangle 23">
            <a:extLst>
              <a:ext uri="{FF2B5EF4-FFF2-40B4-BE49-F238E27FC236}">
                <a16:creationId xmlns:a16="http://schemas.microsoft.com/office/drawing/2014/main" id="{1F3F6DBE-FBFE-D630-D58B-63B6A75E617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20" name="Rectangle 24">
            <a:extLst>
              <a:ext uri="{FF2B5EF4-FFF2-40B4-BE49-F238E27FC236}">
                <a16:creationId xmlns:a16="http://schemas.microsoft.com/office/drawing/2014/main" id="{51AC5707-8CF6-A9E0-D1B6-E7978E855E64}"/>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21" name="Rectangle 25">
            <a:extLst>
              <a:ext uri="{FF2B5EF4-FFF2-40B4-BE49-F238E27FC236}">
                <a16:creationId xmlns:a16="http://schemas.microsoft.com/office/drawing/2014/main" id="{36E38AC6-DB78-0EB9-E854-DD03521BAE5C}"/>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22" name="Rectangle 26">
            <a:extLst>
              <a:ext uri="{FF2B5EF4-FFF2-40B4-BE49-F238E27FC236}">
                <a16:creationId xmlns:a16="http://schemas.microsoft.com/office/drawing/2014/main" id="{BB03F76D-6E01-82E8-B480-A1D4C72ADA68}"/>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23" name="Rectangle 27">
            <a:extLst>
              <a:ext uri="{FF2B5EF4-FFF2-40B4-BE49-F238E27FC236}">
                <a16:creationId xmlns:a16="http://schemas.microsoft.com/office/drawing/2014/main" id="{9F935FA4-BF7E-F705-59DA-C3EACA96EF7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214</xdr:row>
      <xdr:rowOff>0</xdr:rowOff>
    </xdr:from>
    <xdr:to>
      <xdr:col>10</xdr:col>
      <xdr:colOff>0</xdr:colOff>
      <xdr:row>216</xdr:row>
      <xdr:rowOff>0</xdr:rowOff>
    </xdr:to>
    <xdr:grpSp>
      <xdr:nvGrpSpPr>
        <xdr:cNvPr id="15724" name="グループ化 3">
          <a:extLst>
            <a:ext uri="{FF2B5EF4-FFF2-40B4-BE49-F238E27FC236}">
              <a16:creationId xmlns:a16="http://schemas.microsoft.com/office/drawing/2014/main" id="{854D90FB-28F8-49DB-9EBE-6F27F1798CCF}"/>
            </a:ext>
          </a:extLst>
        </xdr:cNvPr>
        <xdr:cNvGrpSpPr>
          <a:grpSpLocks/>
        </xdr:cNvGrpSpPr>
      </xdr:nvGrpSpPr>
      <xdr:grpSpPr bwMode="auto">
        <a:xfrm>
          <a:off x="6152029" y="48622324"/>
          <a:ext cx="862853" cy="403411"/>
          <a:chOff x="6029325" y="1019175"/>
          <a:chExt cx="857250" cy="409575"/>
        </a:xfrm>
      </xdr:grpSpPr>
      <xdr:sp macro="" textlink="">
        <xdr:nvSpPr>
          <xdr:cNvPr id="15725" name="Rectangle 28">
            <a:extLst>
              <a:ext uri="{FF2B5EF4-FFF2-40B4-BE49-F238E27FC236}">
                <a16:creationId xmlns:a16="http://schemas.microsoft.com/office/drawing/2014/main" id="{E4A1ECDA-03BC-7FB2-F5FF-86E20D3BA2E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26" name="Rectangle 29">
            <a:extLst>
              <a:ext uri="{FF2B5EF4-FFF2-40B4-BE49-F238E27FC236}">
                <a16:creationId xmlns:a16="http://schemas.microsoft.com/office/drawing/2014/main" id="{ACB05E57-BD91-7108-C190-96420C9FF72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27" name="Rectangle 29">
            <a:extLst>
              <a:ext uri="{FF2B5EF4-FFF2-40B4-BE49-F238E27FC236}">
                <a16:creationId xmlns:a16="http://schemas.microsoft.com/office/drawing/2014/main" id="{8B668207-D432-D5F1-4B89-57D33EE6052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214</xdr:row>
      <xdr:rowOff>0</xdr:rowOff>
    </xdr:from>
    <xdr:to>
      <xdr:col>8</xdr:col>
      <xdr:colOff>0</xdr:colOff>
      <xdr:row>216</xdr:row>
      <xdr:rowOff>0</xdr:rowOff>
    </xdr:to>
    <xdr:grpSp>
      <xdr:nvGrpSpPr>
        <xdr:cNvPr id="15728" name="グループ化 4">
          <a:extLst>
            <a:ext uri="{FF2B5EF4-FFF2-40B4-BE49-F238E27FC236}">
              <a16:creationId xmlns:a16="http://schemas.microsoft.com/office/drawing/2014/main" id="{6BA9D648-3702-4F7C-AEF6-A551AE425CB0}"/>
            </a:ext>
          </a:extLst>
        </xdr:cNvPr>
        <xdr:cNvGrpSpPr>
          <a:grpSpLocks/>
        </xdr:cNvGrpSpPr>
      </xdr:nvGrpSpPr>
      <xdr:grpSpPr bwMode="auto">
        <a:xfrm>
          <a:off x="4101353" y="48622324"/>
          <a:ext cx="1367118" cy="403411"/>
          <a:chOff x="3981450" y="1019175"/>
          <a:chExt cx="1428750" cy="409575"/>
        </a:xfrm>
      </xdr:grpSpPr>
      <xdr:sp macro="" textlink="">
        <xdr:nvSpPr>
          <xdr:cNvPr id="15729" name="Rectangle 23">
            <a:extLst>
              <a:ext uri="{FF2B5EF4-FFF2-40B4-BE49-F238E27FC236}">
                <a16:creationId xmlns:a16="http://schemas.microsoft.com/office/drawing/2014/main" id="{F59450D8-94D4-7220-ED34-14BEFEC6FC68}"/>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30" name="Rectangle 24">
            <a:extLst>
              <a:ext uri="{FF2B5EF4-FFF2-40B4-BE49-F238E27FC236}">
                <a16:creationId xmlns:a16="http://schemas.microsoft.com/office/drawing/2014/main" id="{43E943F7-BD98-DB69-A5FC-A386FFBB5FEE}"/>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31" name="Rectangle 25">
            <a:extLst>
              <a:ext uri="{FF2B5EF4-FFF2-40B4-BE49-F238E27FC236}">
                <a16:creationId xmlns:a16="http://schemas.microsoft.com/office/drawing/2014/main" id="{42F253E1-373F-6499-67F7-606F4C4E17A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32" name="Rectangle 26">
            <a:extLst>
              <a:ext uri="{FF2B5EF4-FFF2-40B4-BE49-F238E27FC236}">
                <a16:creationId xmlns:a16="http://schemas.microsoft.com/office/drawing/2014/main" id="{DE5BB84B-2DB4-7ED5-BD48-A12C0E5215C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33" name="Rectangle 27">
            <a:extLst>
              <a:ext uri="{FF2B5EF4-FFF2-40B4-BE49-F238E27FC236}">
                <a16:creationId xmlns:a16="http://schemas.microsoft.com/office/drawing/2014/main" id="{2C5C52D4-647F-23BD-2773-F5CC1350AFD3}"/>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214</xdr:row>
      <xdr:rowOff>0</xdr:rowOff>
    </xdr:from>
    <xdr:to>
      <xdr:col>10</xdr:col>
      <xdr:colOff>0</xdr:colOff>
      <xdr:row>216</xdr:row>
      <xdr:rowOff>0</xdr:rowOff>
    </xdr:to>
    <xdr:grpSp>
      <xdr:nvGrpSpPr>
        <xdr:cNvPr id="15734" name="グループ化 3">
          <a:extLst>
            <a:ext uri="{FF2B5EF4-FFF2-40B4-BE49-F238E27FC236}">
              <a16:creationId xmlns:a16="http://schemas.microsoft.com/office/drawing/2014/main" id="{3748E006-FBF4-4BBE-847B-769111BE85E1}"/>
            </a:ext>
          </a:extLst>
        </xdr:cNvPr>
        <xdr:cNvGrpSpPr>
          <a:grpSpLocks/>
        </xdr:cNvGrpSpPr>
      </xdr:nvGrpSpPr>
      <xdr:grpSpPr bwMode="auto">
        <a:xfrm>
          <a:off x="6152029" y="48622324"/>
          <a:ext cx="862853" cy="403411"/>
          <a:chOff x="6029325" y="1019175"/>
          <a:chExt cx="857250" cy="409575"/>
        </a:xfrm>
      </xdr:grpSpPr>
      <xdr:sp macro="" textlink="">
        <xdr:nvSpPr>
          <xdr:cNvPr id="15735" name="Rectangle 28">
            <a:extLst>
              <a:ext uri="{FF2B5EF4-FFF2-40B4-BE49-F238E27FC236}">
                <a16:creationId xmlns:a16="http://schemas.microsoft.com/office/drawing/2014/main" id="{4B6F6182-FDCE-E1AF-44FB-C8A66EDE8B3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36" name="Rectangle 29">
            <a:extLst>
              <a:ext uri="{FF2B5EF4-FFF2-40B4-BE49-F238E27FC236}">
                <a16:creationId xmlns:a16="http://schemas.microsoft.com/office/drawing/2014/main" id="{8412E59C-99F7-3A3A-F6E7-28F5F2CD998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37" name="Rectangle 29">
            <a:extLst>
              <a:ext uri="{FF2B5EF4-FFF2-40B4-BE49-F238E27FC236}">
                <a16:creationId xmlns:a16="http://schemas.microsoft.com/office/drawing/2014/main" id="{50FD390F-2F20-7D7E-FCDD-9DBB00DAB43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214</xdr:row>
      <xdr:rowOff>0</xdr:rowOff>
    </xdr:from>
    <xdr:to>
      <xdr:col>10</xdr:col>
      <xdr:colOff>0</xdr:colOff>
      <xdr:row>216</xdr:row>
      <xdr:rowOff>0</xdr:rowOff>
    </xdr:to>
    <xdr:grpSp>
      <xdr:nvGrpSpPr>
        <xdr:cNvPr id="15738" name="グループ化 3">
          <a:extLst>
            <a:ext uri="{FF2B5EF4-FFF2-40B4-BE49-F238E27FC236}">
              <a16:creationId xmlns:a16="http://schemas.microsoft.com/office/drawing/2014/main" id="{952F734B-E51D-47E2-8606-4C9AB975CC68}"/>
            </a:ext>
          </a:extLst>
        </xdr:cNvPr>
        <xdr:cNvGrpSpPr>
          <a:grpSpLocks/>
        </xdr:cNvGrpSpPr>
      </xdr:nvGrpSpPr>
      <xdr:grpSpPr bwMode="auto">
        <a:xfrm>
          <a:off x="6152029" y="48622324"/>
          <a:ext cx="862853" cy="403411"/>
          <a:chOff x="6029325" y="1019175"/>
          <a:chExt cx="857250" cy="409575"/>
        </a:xfrm>
      </xdr:grpSpPr>
      <xdr:sp macro="" textlink="">
        <xdr:nvSpPr>
          <xdr:cNvPr id="15739" name="Rectangle 28">
            <a:extLst>
              <a:ext uri="{FF2B5EF4-FFF2-40B4-BE49-F238E27FC236}">
                <a16:creationId xmlns:a16="http://schemas.microsoft.com/office/drawing/2014/main" id="{C94274E6-C8D5-2994-5EAF-51BF990F5E2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40" name="Rectangle 29">
            <a:extLst>
              <a:ext uri="{FF2B5EF4-FFF2-40B4-BE49-F238E27FC236}">
                <a16:creationId xmlns:a16="http://schemas.microsoft.com/office/drawing/2014/main" id="{96FF10A6-3F7A-AABD-6B46-18050C122416}"/>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41" name="Rectangle 29">
            <a:extLst>
              <a:ext uri="{FF2B5EF4-FFF2-40B4-BE49-F238E27FC236}">
                <a16:creationId xmlns:a16="http://schemas.microsoft.com/office/drawing/2014/main" id="{3FFE0B0D-6EBB-8429-7C8C-4A649C57C37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214</xdr:row>
      <xdr:rowOff>0</xdr:rowOff>
    </xdr:from>
    <xdr:to>
      <xdr:col>10</xdr:col>
      <xdr:colOff>0</xdr:colOff>
      <xdr:row>216</xdr:row>
      <xdr:rowOff>0</xdr:rowOff>
    </xdr:to>
    <xdr:grpSp>
      <xdr:nvGrpSpPr>
        <xdr:cNvPr id="15742" name="グループ化 3">
          <a:extLst>
            <a:ext uri="{FF2B5EF4-FFF2-40B4-BE49-F238E27FC236}">
              <a16:creationId xmlns:a16="http://schemas.microsoft.com/office/drawing/2014/main" id="{7F8077BB-C893-4111-A07D-142B021AA3A4}"/>
            </a:ext>
          </a:extLst>
        </xdr:cNvPr>
        <xdr:cNvGrpSpPr>
          <a:grpSpLocks/>
        </xdr:cNvGrpSpPr>
      </xdr:nvGrpSpPr>
      <xdr:grpSpPr bwMode="auto">
        <a:xfrm>
          <a:off x="6152029" y="48622324"/>
          <a:ext cx="862853" cy="403411"/>
          <a:chOff x="6029325" y="1019175"/>
          <a:chExt cx="857250" cy="409575"/>
        </a:xfrm>
      </xdr:grpSpPr>
      <xdr:sp macro="" textlink="">
        <xdr:nvSpPr>
          <xdr:cNvPr id="15743" name="Rectangle 28">
            <a:extLst>
              <a:ext uri="{FF2B5EF4-FFF2-40B4-BE49-F238E27FC236}">
                <a16:creationId xmlns:a16="http://schemas.microsoft.com/office/drawing/2014/main" id="{19DC2601-0646-8E3B-BDDB-544161859CD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44" name="Rectangle 29">
            <a:extLst>
              <a:ext uri="{FF2B5EF4-FFF2-40B4-BE49-F238E27FC236}">
                <a16:creationId xmlns:a16="http://schemas.microsoft.com/office/drawing/2014/main" id="{FC516D35-8038-964A-2851-FC2ED226F84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45" name="Rectangle 29">
            <a:extLst>
              <a:ext uri="{FF2B5EF4-FFF2-40B4-BE49-F238E27FC236}">
                <a16:creationId xmlns:a16="http://schemas.microsoft.com/office/drawing/2014/main" id="{335B4BB0-18BD-C6F6-8295-B69BEA6C3EA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214</xdr:row>
      <xdr:rowOff>0</xdr:rowOff>
    </xdr:from>
    <xdr:to>
      <xdr:col>10</xdr:col>
      <xdr:colOff>0</xdr:colOff>
      <xdr:row>216</xdr:row>
      <xdr:rowOff>0</xdr:rowOff>
    </xdr:to>
    <xdr:grpSp>
      <xdr:nvGrpSpPr>
        <xdr:cNvPr id="15746" name="グループ化 3">
          <a:extLst>
            <a:ext uri="{FF2B5EF4-FFF2-40B4-BE49-F238E27FC236}">
              <a16:creationId xmlns:a16="http://schemas.microsoft.com/office/drawing/2014/main" id="{9E7630EF-A032-4A09-8BFE-39691FA0A966}"/>
            </a:ext>
          </a:extLst>
        </xdr:cNvPr>
        <xdr:cNvGrpSpPr>
          <a:grpSpLocks/>
        </xdr:cNvGrpSpPr>
      </xdr:nvGrpSpPr>
      <xdr:grpSpPr bwMode="auto">
        <a:xfrm>
          <a:off x="6152029" y="48622324"/>
          <a:ext cx="862853" cy="403411"/>
          <a:chOff x="6029325" y="1019175"/>
          <a:chExt cx="857250" cy="409575"/>
        </a:xfrm>
      </xdr:grpSpPr>
      <xdr:sp macro="" textlink="">
        <xdr:nvSpPr>
          <xdr:cNvPr id="15747" name="Rectangle 28">
            <a:extLst>
              <a:ext uri="{FF2B5EF4-FFF2-40B4-BE49-F238E27FC236}">
                <a16:creationId xmlns:a16="http://schemas.microsoft.com/office/drawing/2014/main" id="{549B32BD-B4F1-689E-CD8E-B105D1C9615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48" name="Rectangle 29">
            <a:extLst>
              <a:ext uri="{FF2B5EF4-FFF2-40B4-BE49-F238E27FC236}">
                <a16:creationId xmlns:a16="http://schemas.microsoft.com/office/drawing/2014/main" id="{6A36450D-7F03-9609-FBE8-E28DB3518891}"/>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49" name="Rectangle 29">
            <a:extLst>
              <a:ext uri="{FF2B5EF4-FFF2-40B4-BE49-F238E27FC236}">
                <a16:creationId xmlns:a16="http://schemas.microsoft.com/office/drawing/2014/main" id="{4E221D36-E2F1-88B8-E0F8-06CBF037E34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214</xdr:row>
      <xdr:rowOff>0</xdr:rowOff>
    </xdr:from>
    <xdr:to>
      <xdr:col>8</xdr:col>
      <xdr:colOff>0</xdr:colOff>
      <xdr:row>216</xdr:row>
      <xdr:rowOff>0</xdr:rowOff>
    </xdr:to>
    <xdr:grpSp>
      <xdr:nvGrpSpPr>
        <xdr:cNvPr id="15750" name="グループ化 4">
          <a:extLst>
            <a:ext uri="{FF2B5EF4-FFF2-40B4-BE49-F238E27FC236}">
              <a16:creationId xmlns:a16="http://schemas.microsoft.com/office/drawing/2014/main" id="{E0C360B5-DA1E-4CF0-AE89-A2FB988DE1F6}"/>
            </a:ext>
          </a:extLst>
        </xdr:cNvPr>
        <xdr:cNvGrpSpPr>
          <a:grpSpLocks/>
        </xdr:cNvGrpSpPr>
      </xdr:nvGrpSpPr>
      <xdr:grpSpPr bwMode="auto">
        <a:xfrm>
          <a:off x="4101353" y="48622324"/>
          <a:ext cx="1367118" cy="403411"/>
          <a:chOff x="3981450" y="1019175"/>
          <a:chExt cx="1428750" cy="409575"/>
        </a:xfrm>
      </xdr:grpSpPr>
      <xdr:sp macro="" textlink="">
        <xdr:nvSpPr>
          <xdr:cNvPr id="15751" name="Rectangle 23">
            <a:extLst>
              <a:ext uri="{FF2B5EF4-FFF2-40B4-BE49-F238E27FC236}">
                <a16:creationId xmlns:a16="http://schemas.microsoft.com/office/drawing/2014/main" id="{6BA32F7F-D7AD-9322-EF21-56DCAFDE06BD}"/>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52" name="Rectangle 24">
            <a:extLst>
              <a:ext uri="{FF2B5EF4-FFF2-40B4-BE49-F238E27FC236}">
                <a16:creationId xmlns:a16="http://schemas.microsoft.com/office/drawing/2014/main" id="{4EE174A4-7C23-0817-808C-D09068E60EED}"/>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53" name="Rectangle 25">
            <a:extLst>
              <a:ext uri="{FF2B5EF4-FFF2-40B4-BE49-F238E27FC236}">
                <a16:creationId xmlns:a16="http://schemas.microsoft.com/office/drawing/2014/main" id="{F947542D-2403-5A72-9A46-BA57C8F9037E}"/>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54" name="Rectangle 26">
            <a:extLst>
              <a:ext uri="{FF2B5EF4-FFF2-40B4-BE49-F238E27FC236}">
                <a16:creationId xmlns:a16="http://schemas.microsoft.com/office/drawing/2014/main" id="{8F2A462C-11CF-5A62-AA0B-E6304098D3E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55" name="Rectangle 27">
            <a:extLst>
              <a:ext uri="{FF2B5EF4-FFF2-40B4-BE49-F238E27FC236}">
                <a16:creationId xmlns:a16="http://schemas.microsoft.com/office/drawing/2014/main" id="{52AF1D3F-4099-28C8-44AE-110E8C4D5A2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214</xdr:row>
      <xdr:rowOff>0</xdr:rowOff>
    </xdr:from>
    <xdr:to>
      <xdr:col>10</xdr:col>
      <xdr:colOff>0</xdr:colOff>
      <xdr:row>216</xdr:row>
      <xdr:rowOff>0</xdr:rowOff>
    </xdr:to>
    <xdr:grpSp>
      <xdr:nvGrpSpPr>
        <xdr:cNvPr id="15756" name="グループ化 3">
          <a:extLst>
            <a:ext uri="{FF2B5EF4-FFF2-40B4-BE49-F238E27FC236}">
              <a16:creationId xmlns:a16="http://schemas.microsoft.com/office/drawing/2014/main" id="{C98C2467-0590-4093-9A37-5CAD61D71E1A}"/>
            </a:ext>
          </a:extLst>
        </xdr:cNvPr>
        <xdr:cNvGrpSpPr>
          <a:grpSpLocks/>
        </xdr:cNvGrpSpPr>
      </xdr:nvGrpSpPr>
      <xdr:grpSpPr bwMode="auto">
        <a:xfrm>
          <a:off x="6152029" y="48622324"/>
          <a:ext cx="862853" cy="403411"/>
          <a:chOff x="6029325" y="1019175"/>
          <a:chExt cx="857250" cy="409575"/>
        </a:xfrm>
      </xdr:grpSpPr>
      <xdr:sp macro="" textlink="">
        <xdr:nvSpPr>
          <xdr:cNvPr id="15757" name="Rectangle 28">
            <a:extLst>
              <a:ext uri="{FF2B5EF4-FFF2-40B4-BE49-F238E27FC236}">
                <a16:creationId xmlns:a16="http://schemas.microsoft.com/office/drawing/2014/main" id="{0650BBC4-4FC4-3913-C285-305B83EEC8E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58" name="Rectangle 29">
            <a:extLst>
              <a:ext uri="{FF2B5EF4-FFF2-40B4-BE49-F238E27FC236}">
                <a16:creationId xmlns:a16="http://schemas.microsoft.com/office/drawing/2014/main" id="{9846961E-5FA6-6F00-EB09-67916BDF84E6}"/>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59" name="Rectangle 29">
            <a:extLst>
              <a:ext uri="{FF2B5EF4-FFF2-40B4-BE49-F238E27FC236}">
                <a16:creationId xmlns:a16="http://schemas.microsoft.com/office/drawing/2014/main" id="{0553BD67-EE0D-DB08-92E3-B05AB23B2A5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214</xdr:row>
      <xdr:rowOff>0</xdr:rowOff>
    </xdr:from>
    <xdr:to>
      <xdr:col>8</xdr:col>
      <xdr:colOff>0</xdr:colOff>
      <xdr:row>216</xdr:row>
      <xdr:rowOff>0</xdr:rowOff>
    </xdr:to>
    <xdr:grpSp>
      <xdr:nvGrpSpPr>
        <xdr:cNvPr id="15760" name="グループ化 4">
          <a:extLst>
            <a:ext uri="{FF2B5EF4-FFF2-40B4-BE49-F238E27FC236}">
              <a16:creationId xmlns:a16="http://schemas.microsoft.com/office/drawing/2014/main" id="{12045DAB-DF0A-4BD9-B4E2-E7E44A3083BC}"/>
            </a:ext>
          </a:extLst>
        </xdr:cNvPr>
        <xdr:cNvGrpSpPr>
          <a:grpSpLocks/>
        </xdr:cNvGrpSpPr>
      </xdr:nvGrpSpPr>
      <xdr:grpSpPr bwMode="auto">
        <a:xfrm>
          <a:off x="4101353" y="48622324"/>
          <a:ext cx="1367118" cy="403411"/>
          <a:chOff x="3981450" y="1019175"/>
          <a:chExt cx="1428750" cy="409575"/>
        </a:xfrm>
      </xdr:grpSpPr>
      <xdr:sp macro="" textlink="">
        <xdr:nvSpPr>
          <xdr:cNvPr id="15761" name="Rectangle 23">
            <a:extLst>
              <a:ext uri="{FF2B5EF4-FFF2-40B4-BE49-F238E27FC236}">
                <a16:creationId xmlns:a16="http://schemas.microsoft.com/office/drawing/2014/main" id="{936FCBE5-9D3C-AA01-B35D-C48C8A3B217B}"/>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62" name="Rectangle 24">
            <a:extLst>
              <a:ext uri="{FF2B5EF4-FFF2-40B4-BE49-F238E27FC236}">
                <a16:creationId xmlns:a16="http://schemas.microsoft.com/office/drawing/2014/main" id="{5C6942C0-00AE-9A7D-A028-B622CE6398A9}"/>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63" name="Rectangle 25">
            <a:extLst>
              <a:ext uri="{FF2B5EF4-FFF2-40B4-BE49-F238E27FC236}">
                <a16:creationId xmlns:a16="http://schemas.microsoft.com/office/drawing/2014/main" id="{058CFD15-7F55-DDD2-E8B6-D8EF941ECD34}"/>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64" name="Rectangle 26">
            <a:extLst>
              <a:ext uri="{FF2B5EF4-FFF2-40B4-BE49-F238E27FC236}">
                <a16:creationId xmlns:a16="http://schemas.microsoft.com/office/drawing/2014/main" id="{9F4CF0C4-AC75-3A86-BD96-70ADD5036092}"/>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65" name="Rectangle 27">
            <a:extLst>
              <a:ext uri="{FF2B5EF4-FFF2-40B4-BE49-F238E27FC236}">
                <a16:creationId xmlns:a16="http://schemas.microsoft.com/office/drawing/2014/main" id="{5A5F1319-FBE2-1AB3-300A-FBAA3127406A}"/>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214</xdr:row>
      <xdr:rowOff>0</xdr:rowOff>
    </xdr:from>
    <xdr:to>
      <xdr:col>10</xdr:col>
      <xdr:colOff>0</xdr:colOff>
      <xdr:row>216</xdr:row>
      <xdr:rowOff>0</xdr:rowOff>
    </xdr:to>
    <xdr:grpSp>
      <xdr:nvGrpSpPr>
        <xdr:cNvPr id="15766" name="グループ化 3">
          <a:extLst>
            <a:ext uri="{FF2B5EF4-FFF2-40B4-BE49-F238E27FC236}">
              <a16:creationId xmlns:a16="http://schemas.microsoft.com/office/drawing/2014/main" id="{09D93A75-CF09-4922-A12E-2792B7F54D51}"/>
            </a:ext>
          </a:extLst>
        </xdr:cNvPr>
        <xdr:cNvGrpSpPr>
          <a:grpSpLocks/>
        </xdr:cNvGrpSpPr>
      </xdr:nvGrpSpPr>
      <xdr:grpSpPr bwMode="auto">
        <a:xfrm>
          <a:off x="6152029" y="48622324"/>
          <a:ext cx="862853" cy="403411"/>
          <a:chOff x="6029325" y="1019175"/>
          <a:chExt cx="857250" cy="409575"/>
        </a:xfrm>
      </xdr:grpSpPr>
      <xdr:sp macro="" textlink="">
        <xdr:nvSpPr>
          <xdr:cNvPr id="15767" name="Rectangle 28">
            <a:extLst>
              <a:ext uri="{FF2B5EF4-FFF2-40B4-BE49-F238E27FC236}">
                <a16:creationId xmlns:a16="http://schemas.microsoft.com/office/drawing/2014/main" id="{F10D34BE-DC24-52B6-060B-C337EA2D60D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68" name="Rectangle 29">
            <a:extLst>
              <a:ext uri="{FF2B5EF4-FFF2-40B4-BE49-F238E27FC236}">
                <a16:creationId xmlns:a16="http://schemas.microsoft.com/office/drawing/2014/main" id="{9011E21B-D93A-B39C-93B8-58AB5B5DC3F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69" name="Rectangle 29">
            <a:extLst>
              <a:ext uri="{FF2B5EF4-FFF2-40B4-BE49-F238E27FC236}">
                <a16:creationId xmlns:a16="http://schemas.microsoft.com/office/drawing/2014/main" id="{976E96CC-6E70-91CE-6E7A-1389006C8C9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214</xdr:row>
      <xdr:rowOff>0</xdr:rowOff>
    </xdr:from>
    <xdr:to>
      <xdr:col>8</xdr:col>
      <xdr:colOff>0</xdr:colOff>
      <xdr:row>216</xdr:row>
      <xdr:rowOff>0</xdr:rowOff>
    </xdr:to>
    <xdr:grpSp>
      <xdr:nvGrpSpPr>
        <xdr:cNvPr id="15770" name="グループ化 4">
          <a:extLst>
            <a:ext uri="{FF2B5EF4-FFF2-40B4-BE49-F238E27FC236}">
              <a16:creationId xmlns:a16="http://schemas.microsoft.com/office/drawing/2014/main" id="{B5B92606-B63F-452D-94C9-C3181926BF31}"/>
            </a:ext>
          </a:extLst>
        </xdr:cNvPr>
        <xdr:cNvGrpSpPr>
          <a:grpSpLocks/>
        </xdr:cNvGrpSpPr>
      </xdr:nvGrpSpPr>
      <xdr:grpSpPr bwMode="auto">
        <a:xfrm>
          <a:off x="4101353" y="48622324"/>
          <a:ext cx="1367118" cy="403411"/>
          <a:chOff x="3981450" y="1019175"/>
          <a:chExt cx="1428750" cy="409575"/>
        </a:xfrm>
      </xdr:grpSpPr>
      <xdr:sp macro="" textlink="">
        <xdr:nvSpPr>
          <xdr:cNvPr id="15771" name="Rectangle 23">
            <a:extLst>
              <a:ext uri="{FF2B5EF4-FFF2-40B4-BE49-F238E27FC236}">
                <a16:creationId xmlns:a16="http://schemas.microsoft.com/office/drawing/2014/main" id="{BEB297A6-21C5-B33A-A4FA-04CF6D63CA16}"/>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72" name="Rectangle 24">
            <a:extLst>
              <a:ext uri="{FF2B5EF4-FFF2-40B4-BE49-F238E27FC236}">
                <a16:creationId xmlns:a16="http://schemas.microsoft.com/office/drawing/2014/main" id="{76F8E83E-1C3D-232C-17BE-87F5F065F0C4}"/>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73" name="Rectangle 25">
            <a:extLst>
              <a:ext uri="{FF2B5EF4-FFF2-40B4-BE49-F238E27FC236}">
                <a16:creationId xmlns:a16="http://schemas.microsoft.com/office/drawing/2014/main" id="{529538F9-5E8E-970E-E5D4-DE34AEDA1AD4}"/>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74" name="Rectangle 26">
            <a:extLst>
              <a:ext uri="{FF2B5EF4-FFF2-40B4-BE49-F238E27FC236}">
                <a16:creationId xmlns:a16="http://schemas.microsoft.com/office/drawing/2014/main" id="{7CD445BF-7BAE-9CC2-9FF9-060AAB88B1B2}"/>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75" name="Rectangle 27">
            <a:extLst>
              <a:ext uri="{FF2B5EF4-FFF2-40B4-BE49-F238E27FC236}">
                <a16:creationId xmlns:a16="http://schemas.microsoft.com/office/drawing/2014/main" id="{622D981E-290E-F4B8-69E1-3C627CF29ED7}"/>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214</xdr:row>
      <xdr:rowOff>0</xdr:rowOff>
    </xdr:from>
    <xdr:to>
      <xdr:col>10</xdr:col>
      <xdr:colOff>0</xdr:colOff>
      <xdr:row>216</xdr:row>
      <xdr:rowOff>0</xdr:rowOff>
    </xdr:to>
    <xdr:grpSp>
      <xdr:nvGrpSpPr>
        <xdr:cNvPr id="15776" name="グループ化 3">
          <a:extLst>
            <a:ext uri="{FF2B5EF4-FFF2-40B4-BE49-F238E27FC236}">
              <a16:creationId xmlns:a16="http://schemas.microsoft.com/office/drawing/2014/main" id="{1E139D7D-68A0-4EBA-9FCB-FE0F2F62386E}"/>
            </a:ext>
          </a:extLst>
        </xdr:cNvPr>
        <xdr:cNvGrpSpPr>
          <a:grpSpLocks/>
        </xdr:cNvGrpSpPr>
      </xdr:nvGrpSpPr>
      <xdr:grpSpPr bwMode="auto">
        <a:xfrm>
          <a:off x="6152029" y="48622324"/>
          <a:ext cx="862853" cy="403411"/>
          <a:chOff x="6029325" y="1019175"/>
          <a:chExt cx="857250" cy="409575"/>
        </a:xfrm>
      </xdr:grpSpPr>
      <xdr:sp macro="" textlink="">
        <xdr:nvSpPr>
          <xdr:cNvPr id="15777" name="Rectangle 28">
            <a:extLst>
              <a:ext uri="{FF2B5EF4-FFF2-40B4-BE49-F238E27FC236}">
                <a16:creationId xmlns:a16="http://schemas.microsoft.com/office/drawing/2014/main" id="{6A4B2B6B-BF42-10B5-1558-530F2E296368}"/>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78" name="Rectangle 29">
            <a:extLst>
              <a:ext uri="{FF2B5EF4-FFF2-40B4-BE49-F238E27FC236}">
                <a16:creationId xmlns:a16="http://schemas.microsoft.com/office/drawing/2014/main" id="{2CE744FC-C567-169D-654D-6736968016C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79" name="Rectangle 29">
            <a:extLst>
              <a:ext uri="{FF2B5EF4-FFF2-40B4-BE49-F238E27FC236}">
                <a16:creationId xmlns:a16="http://schemas.microsoft.com/office/drawing/2014/main" id="{14021586-76FF-4F25-1F61-192B6312FCDC}"/>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244</xdr:row>
      <xdr:rowOff>0</xdr:rowOff>
    </xdr:from>
    <xdr:to>
      <xdr:col>8</xdr:col>
      <xdr:colOff>0</xdr:colOff>
      <xdr:row>246</xdr:row>
      <xdr:rowOff>0</xdr:rowOff>
    </xdr:to>
    <xdr:grpSp>
      <xdr:nvGrpSpPr>
        <xdr:cNvPr id="15780" name="グループ化 4">
          <a:extLst>
            <a:ext uri="{FF2B5EF4-FFF2-40B4-BE49-F238E27FC236}">
              <a16:creationId xmlns:a16="http://schemas.microsoft.com/office/drawing/2014/main" id="{9E00823B-4535-48A4-93A2-0C4BE3BAC6BC}"/>
            </a:ext>
          </a:extLst>
        </xdr:cNvPr>
        <xdr:cNvGrpSpPr>
          <a:grpSpLocks/>
        </xdr:cNvGrpSpPr>
      </xdr:nvGrpSpPr>
      <xdr:grpSpPr bwMode="auto">
        <a:xfrm>
          <a:off x="4101353" y="55401882"/>
          <a:ext cx="1367118" cy="403412"/>
          <a:chOff x="3981450" y="1019175"/>
          <a:chExt cx="1428750" cy="409575"/>
        </a:xfrm>
      </xdr:grpSpPr>
      <xdr:sp macro="" textlink="">
        <xdr:nvSpPr>
          <xdr:cNvPr id="15781" name="Rectangle 23">
            <a:extLst>
              <a:ext uri="{FF2B5EF4-FFF2-40B4-BE49-F238E27FC236}">
                <a16:creationId xmlns:a16="http://schemas.microsoft.com/office/drawing/2014/main" id="{745902E4-F078-4243-C266-390B8457D4B6}"/>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82" name="Rectangle 24">
            <a:extLst>
              <a:ext uri="{FF2B5EF4-FFF2-40B4-BE49-F238E27FC236}">
                <a16:creationId xmlns:a16="http://schemas.microsoft.com/office/drawing/2014/main" id="{04852CEC-0899-3602-436D-1CD15A0A271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83" name="Rectangle 25">
            <a:extLst>
              <a:ext uri="{FF2B5EF4-FFF2-40B4-BE49-F238E27FC236}">
                <a16:creationId xmlns:a16="http://schemas.microsoft.com/office/drawing/2014/main" id="{A478EB10-05BD-9ED5-C643-45BF349A4AA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84" name="Rectangle 26">
            <a:extLst>
              <a:ext uri="{FF2B5EF4-FFF2-40B4-BE49-F238E27FC236}">
                <a16:creationId xmlns:a16="http://schemas.microsoft.com/office/drawing/2014/main" id="{E329F1A6-2059-7C87-1A2E-D5DC53F8DF3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85" name="Rectangle 27">
            <a:extLst>
              <a:ext uri="{FF2B5EF4-FFF2-40B4-BE49-F238E27FC236}">
                <a16:creationId xmlns:a16="http://schemas.microsoft.com/office/drawing/2014/main" id="{9C2BA147-B346-D082-8421-C626A98D2BC8}"/>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5786" name="グループ化 3">
          <a:extLst>
            <a:ext uri="{FF2B5EF4-FFF2-40B4-BE49-F238E27FC236}">
              <a16:creationId xmlns:a16="http://schemas.microsoft.com/office/drawing/2014/main" id="{54EB42CE-3526-4E8A-8B7E-30C350560C61}"/>
            </a:ext>
          </a:extLst>
        </xdr:cNvPr>
        <xdr:cNvGrpSpPr>
          <a:grpSpLocks/>
        </xdr:cNvGrpSpPr>
      </xdr:nvGrpSpPr>
      <xdr:grpSpPr bwMode="auto">
        <a:xfrm>
          <a:off x="6152029" y="55401882"/>
          <a:ext cx="862853" cy="403412"/>
          <a:chOff x="6029325" y="1019175"/>
          <a:chExt cx="857250" cy="409575"/>
        </a:xfrm>
      </xdr:grpSpPr>
      <xdr:sp macro="" textlink="">
        <xdr:nvSpPr>
          <xdr:cNvPr id="15787" name="Rectangle 28">
            <a:extLst>
              <a:ext uri="{FF2B5EF4-FFF2-40B4-BE49-F238E27FC236}">
                <a16:creationId xmlns:a16="http://schemas.microsoft.com/office/drawing/2014/main" id="{3C717454-B881-DE11-BEC8-45A7136E34B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88" name="Rectangle 29">
            <a:extLst>
              <a:ext uri="{FF2B5EF4-FFF2-40B4-BE49-F238E27FC236}">
                <a16:creationId xmlns:a16="http://schemas.microsoft.com/office/drawing/2014/main" id="{4520FACC-31A6-7579-CE6F-1A95A6AC83F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89" name="Rectangle 29">
            <a:extLst>
              <a:ext uri="{FF2B5EF4-FFF2-40B4-BE49-F238E27FC236}">
                <a16:creationId xmlns:a16="http://schemas.microsoft.com/office/drawing/2014/main" id="{39512DFA-491B-9FBF-8389-FC1E4A466CD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244</xdr:row>
      <xdr:rowOff>0</xdr:rowOff>
    </xdr:from>
    <xdr:to>
      <xdr:col>8</xdr:col>
      <xdr:colOff>0</xdr:colOff>
      <xdr:row>246</xdr:row>
      <xdr:rowOff>0</xdr:rowOff>
    </xdr:to>
    <xdr:grpSp>
      <xdr:nvGrpSpPr>
        <xdr:cNvPr id="15790" name="グループ化 4">
          <a:extLst>
            <a:ext uri="{FF2B5EF4-FFF2-40B4-BE49-F238E27FC236}">
              <a16:creationId xmlns:a16="http://schemas.microsoft.com/office/drawing/2014/main" id="{12D4B636-FFC7-4D58-88CD-E509B063C785}"/>
            </a:ext>
          </a:extLst>
        </xdr:cNvPr>
        <xdr:cNvGrpSpPr>
          <a:grpSpLocks/>
        </xdr:cNvGrpSpPr>
      </xdr:nvGrpSpPr>
      <xdr:grpSpPr bwMode="auto">
        <a:xfrm>
          <a:off x="4101353" y="55401882"/>
          <a:ext cx="1367118" cy="403412"/>
          <a:chOff x="3981450" y="1019175"/>
          <a:chExt cx="1428750" cy="409575"/>
        </a:xfrm>
      </xdr:grpSpPr>
      <xdr:sp macro="" textlink="">
        <xdr:nvSpPr>
          <xdr:cNvPr id="15791" name="Rectangle 23">
            <a:extLst>
              <a:ext uri="{FF2B5EF4-FFF2-40B4-BE49-F238E27FC236}">
                <a16:creationId xmlns:a16="http://schemas.microsoft.com/office/drawing/2014/main" id="{322C3F95-74AB-1122-8586-B17529261DD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92" name="Rectangle 24">
            <a:extLst>
              <a:ext uri="{FF2B5EF4-FFF2-40B4-BE49-F238E27FC236}">
                <a16:creationId xmlns:a16="http://schemas.microsoft.com/office/drawing/2014/main" id="{F2C644FD-73B4-6044-8F28-5D5853A6363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93" name="Rectangle 25">
            <a:extLst>
              <a:ext uri="{FF2B5EF4-FFF2-40B4-BE49-F238E27FC236}">
                <a16:creationId xmlns:a16="http://schemas.microsoft.com/office/drawing/2014/main" id="{A7A594AC-46A6-7B50-0A7E-3FD84B957BF2}"/>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94" name="Rectangle 26">
            <a:extLst>
              <a:ext uri="{FF2B5EF4-FFF2-40B4-BE49-F238E27FC236}">
                <a16:creationId xmlns:a16="http://schemas.microsoft.com/office/drawing/2014/main" id="{095F2BFB-7C12-C653-3ADD-F60B19E926D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95" name="Rectangle 27">
            <a:extLst>
              <a:ext uri="{FF2B5EF4-FFF2-40B4-BE49-F238E27FC236}">
                <a16:creationId xmlns:a16="http://schemas.microsoft.com/office/drawing/2014/main" id="{89A3DE9A-EC0F-6C45-9017-9AFBC0D1D24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5796" name="グループ化 3">
          <a:extLst>
            <a:ext uri="{FF2B5EF4-FFF2-40B4-BE49-F238E27FC236}">
              <a16:creationId xmlns:a16="http://schemas.microsoft.com/office/drawing/2014/main" id="{CC6FF822-21DC-482B-B5A1-E0E9FC45AA63}"/>
            </a:ext>
          </a:extLst>
        </xdr:cNvPr>
        <xdr:cNvGrpSpPr>
          <a:grpSpLocks/>
        </xdr:cNvGrpSpPr>
      </xdr:nvGrpSpPr>
      <xdr:grpSpPr bwMode="auto">
        <a:xfrm>
          <a:off x="6152029" y="55401882"/>
          <a:ext cx="862853" cy="403412"/>
          <a:chOff x="6029325" y="1019175"/>
          <a:chExt cx="857250" cy="409575"/>
        </a:xfrm>
      </xdr:grpSpPr>
      <xdr:sp macro="" textlink="">
        <xdr:nvSpPr>
          <xdr:cNvPr id="15797" name="Rectangle 28">
            <a:extLst>
              <a:ext uri="{FF2B5EF4-FFF2-40B4-BE49-F238E27FC236}">
                <a16:creationId xmlns:a16="http://schemas.microsoft.com/office/drawing/2014/main" id="{EDE7BB02-0EED-DFF7-4C83-371305CA7FB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98" name="Rectangle 29">
            <a:extLst>
              <a:ext uri="{FF2B5EF4-FFF2-40B4-BE49-F238E27FC236}">
                <a16:creationId xmlns:a16="http://schemas.microsoft.com/office/drawing/2014/main" id="{41EA6278-8E57-4C1D-C352-31860F1ADDC6}"/>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799" name="Rectangle 29">
            <a:extLst>
              <a:ext uri="{FF2B5EF4-FFF2-40B4-BE49-F238E27FC236}">
                <a16:creationId xmlns:a16="http://schemas.microsoft.com/office/drawing/2014/main" id="{D1A864B0-0D78-34C8-7F9D-32463CEC5F9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244</xdr:row>
      <xdr:rowOff>0</xdr:rowOff>
    </xdr:from>
    <xdr:to>
      <xdr:col>8</xdr:col>
      <xdr:colOff>0</xdr:colOff>
      <xdr:row>246</xdr:row>
      <xdr:rowOff>0</xdr:rowOff>
    </xdr:to>
    <xdr:grpSp>
      <xdr:nvGrpSpPr>
        <xdr:cNvPr id="15800" name="グループ化 4">
          <a:extLst>
            <a:ext uri="{FF2B5EF4-FFF2-40B4-BE49-F238E27FC236}">
              <a16:creationId xmlns:a16="http://schemas.microsoft.com/office/drawing/2014/main" id="{79C2426E-8F33-499F-8E36-6DC47D0CB03C}"/>
            </a:ext>
          </a:extLst>
        </xdr:cNvPr>
        <xdr:cNvGrpSpPr>
          <a:grpSpLocks/>
        </xdr:cNvGrpSpPr>
      </xdr:nvGrpSpPr>
      <xdr:grpSpPr bwMode="auto">
        <a:xfrm>
          <a:off x="4101353" y="55401882"/>
          <a:ext cx="1367118" cy="403412"/>
          <a:chOff x="3981450" y="1019175"/>
          <a:chExt cx="1428750" cy="409575"/>
        </a:xfrm>
      </xdr:grpSpPr>
      <xdr:sp macro="" textlink="">
        <xdr:nvSpPr>
          <xdr:cNvPr id="15801" name="Rectangle 23">
            <a:extLst>
              <a:ext uri="{FF2B5EF4-FFF2-40B4-BE49-F238E27FC236}">
                <a16:creationId xmlns:a16="http://schemas.microsoft.com/office/drawing/2014/main" id="{CC2D4E7A-89C2-B82D-080E-F0D3AD2FB8F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02" name="Rectangle 24">
            <a:extLst>
              <a:ext uri="{FF2B5EF4-FFF2-40B4-BE49-F238E27FC236}">
                <a16:creationId xmlns:a16="http://schemas.microsoft.com/office/drawing/2014/main" id="{2B91940E-FFC2-2B26-730D-DE2E4196057B}"/>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03" name="Rectangle 25">
            <a:extLst>
              <a:ext uri="{FF2B5EF4-FFF2-40B4-BE49-F238E27FC236}">
                <a16:creationId xmlns:a16="http://schemas.microsoft.com/office/drawing/2014/main" id="{16432572-5EC7-88B0-34C7-84CC1C0122D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04" name="Rectangle 26">
            <a:extLst>
              <a:ext uri="{FF2B5EF4-FFF2-40B4-BE49-F238E27FC236}">
                <a16:creationId xmlns:a16="http://schemas.microsoft.com/office/drawing/2014/main" id="{E0E251EA-9E43-DB37-84F0-8A8155CD737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05" name="Rectangle 27">
            <a:extLst>
              <a:ext uri="{FF2B5EF4-FFF2-40B4-BE49-F238E27FC236}">
                <a16:creationId xmlns:a16="http://schemas.microsoft.com/office/drawing/2014/main" id="{6E5653FB-3693-3DC7-AABD-10887E32DE8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5806" name="グループ化 3">
          <a:extLst>
            <a:ext uri="{FF2B5EF4-FFF2-40B4-BE49-F238E27FC236}">
              <a16:creationId xmlns:a16="http://schemas.microsoft.com/office/drawing/2014/main" id="{7E944D5B-E7EC-4D51-A923-A823953E4D40}"/>
            </a:ext>
          </a:extLst>
        </xdr:cNvPr>
        <xdr:cNvGrpSpPr>
          <a:grpSpLocks/>
        </xdr:cNvGrpSpPr>
      </xdr:nvGrpSpPr>
      <xdr:grpSpPr bwMode="auto">
        <a:xfrm>
          <a:off x="6152029" y="55401882"/>
          <a:ext cx="862853" cy="403412"/>
          <a:chOff x="6029325" y="1019175"/>
          <a:chExt cx="857250" cy="409575"/>
        </a:xfrm>
      </xdr:grpSpPr>
      <xdr:sp macro="" textlink="">
        <xdr:nvSpPr>
          <xdr:cNvPr id="15807" name="Rectangle 28">
            <a:extLst>
              <a:ext uri="{FF2B5EF4-FFF2-40B4-BE49-F238E27FC236}">
                <a16:creationId xmlns:a16="http://schemas.microsoft.com/office/drawing/2014/main" id="{A573D53F-6DC2-236C-131B-CF8864C22BC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08" name="Rectangle 29">
            <a:extLst>
              <a:ext uri="{FF2B5EF4-FFF2-40B4-BE49-F238E27FC236}">
                <a16:creationId xmlns:a16="http://schemas.microsoft.com/office/drawing/2014/main" id="{AAD744F5-36E8-40AA-804D-DA00553F887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09" name="Rectangle 29">
            <a:extLst>
              <a:ext uri="{FF2B5EF4-FFF2-40B4-BE49-F238E27FC236}">
                <a16:creationId xmlns:a16="http://schemas.microsoft.com/office/drawing/2014/main" id="{A1FB3A4E-F4AE-265A-0BC4-4A06D2A669D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244</xdr:row>
      <xdr:rowOff>0</xdr:rowOff>
    </xdr:from>
    <xdr:to>
      <xdr:col>8</xdr:col>
      <xdr:colOff>0</xdr:colOff>
      <xdr:row>246</xdr:row>
      <xdr:rowOff>0</xdr:rowOff>
    </xdr:to>
    <xdr:grpSp>
      <xdr:nvGrpSpPr>
        <xdr:cNvPr id="15810" name="グループ化 4">
          <a:extLst>
            <a:ext uri="{FF2B5EF4-FFF2-40B4-BE49-F238E27FC236}">
              <a16:creationId xmlns:a16="http://schemas.microsoft.com/office/drawing/2014/main" id="{004C5ACB-84E8-4506-A974-4E5F17180D44}"/>
            </a:ext>
          </a:extLst>
        </xdr:cNvPr>
        <xdr:cNvGrpSpPr>
          <a:grpSpLocks/>
        </xdr:cNvGrpSpPr>
      </xdr:nvGrpSpPr>
      <xdr:grpSpPr bwMode="auto">
        <a:xfrm>
          <a:off x="4101353" y="55401882"/>
          <a:ext cx="1367118" cy="403412"/>
          <a:chOff x="3981450" y="1019175"/>
          <a:chExt cx="1428750" cy="409575"/>
        </a:xfrm>
      </xdr:grpSpPr>
      <xdr:sp macro="" textlink="">
        <xdr:nvSpPr>
          <xdr:cNvPr id="15811" name="Rectangle 23">
            <a:extLst>
              <a:ext uri="{FF2B5EF4-FFF2-40B4-BE49-F238E27FC236}">
                <a16:creationId xmlns:a16="http://schemas.microsoft.com/office/drawing/2014/main" id="{C656C0F7-2F86-FBFB-7383-917905A1885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12" name="Rectangle 24">
            <a:extLst>
              <a:ext uri="{FF2B5EF4-FFF2-40B4-BE49-F238E27FC236}">
                <a16:creationId xmlns:a16="http://schemas.microsoft.com/office/drawing/2014/main" id="{D8BD6A0F-0B8F-FD6E-2AD4-CFE11E37065E}"/>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13" name="Rectangle 25">
            <a:extLst>
              <a:ext uri="{FF2B5EF4-FFF2-40B4-BE49-F238E27FC236}">
                <a16:creationId xmlns:a16="http://schemas.microsoft.com/office/drawing/2014/main" id="{491A4543-283E-30C6-0185-B741B7F60149}"/>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14" name="Rectangle 26">
            <a:extLst>
              <a:ext uri="{FF2B5EF4-FFF2-40B4-BE49-F238E27FC236}">
                <a16:creationId xmlns:a16="http://schemas.microsoft.com/office/drawing/2014/main" id="{82BB5D9E-4289-02D2-9B35-18323904DB56}"/>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15" name="Rectangle 27">
            <a:extLst>
              <a:ext uri="{FF2B5EF4-FFF2-40B4-BE49-F238E27FC236}">
                <a16:creationId xmlns:a16="http://schemas.microsoft.com/office/drawing/2014/main" id="{1CC7A520-881F-1B93-F396-E8C427B09598}"/>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5816" name="グループ化 3">
          <a:extLst>
            <a:ext uri="{FF2B5EF4-FFF2-40B4-BE49-F238E27FC236}">
              <a16:creationId xmlns:a16="http://schemas.microsoft.com/office/drawing/2014/main" id="{BE01CC4D-012B-46E3-B5BC-DB92B843EFA5}"/>
            </a:ext>
          </a:extLst>
        </xdr:cNvPr>
        <xdr:cNvGrpSpPr>
          <a:grpSpLocks/>
        </xdr:cNvGrpSpPr>
      </xdr:nvGrpSpPr>
      <xdr:grpSpPr bwMode="auto">
        <a:xfrm>
          <a:off x="6152029" y="55401882"/>
          <a:ext cx="862853" cy="403412"/>
          <a:chOff x="6029325" y="1019175"/>
          <a:chExt cx="857250" cy="409575"/>
        </a:xfrm>
      </xdr:grpSpPr>
      <xdr:sp macro="" textlink="">
        <xdr:nvSpPr>
          <xdr:cNvPr id="15817" name="Rectangle 28">
            <a:extLst>
              <a:ext uri="{FF2B5EF4-FFF2-40B4-BE49-F238E27FC236}">
                <a16:creationId xmlns:a16="http://schemas.microsoft.com/office/drawing/2014/main" id="{651B6BB9-7590-B8F6-4C23-CF3EA915802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18" name="Rectangle 29">
            <a:extLst>
              <a:ext uri="{FF2B5EF4-FFF2-40B4-BE49-F238E27FC236}">
                <a16:creationId xmlns:a16="http://schemas.microsoft.com/office/drawing/2014/main" id="{4F543975-2A15-10DD-F4C5-D93F3FC6C488}"/>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19" name="Rectangle 29">
            <a:extLst>
              <a:ext uri="{FF2B5EF4-FFF2-40B4-BE49-F238E27FC236}">
                <a16:creationId xmlns:a16="http://schemas.microsoft.com/office/drawing/2014/main" id="{5375E879-7FA3-22DB-DC69-71EA047FABE9}"/>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244</xdr:row>
      <xdr:rowOff>0</xdr:rowOff>
    </xdr:from>
    <xdr:to>
      <xdr:col>8</xdr:col>
      <xdr:colOff>0</xdr:colOff>
      <xdr:row>246</xdr:row>
      <xdr:rowOff>0</xdr:rowOff>
    </xdr:to>
    <xdr:grpSp>
      <xdr:nvGrpSpPr>
        <xdr:cNvPr id="15820" name="グループ化 4">
          <a:extLst>
            <a:ext uri="{FF2B5EF4-FFF2-40B4-BE49-F238E27FC236}">
              <a16:creationId xmlns:a16="http://schemas.microsoft.com/office/drawing/2014/main" id="{447BCC8D-ED3A-4CDC-B3B4-26422C2967FD}"/>
            </a:ext>
          </a:extLst>
        </xdr:cNvPr>
        <xdr:cNvGrpSpPr>
          <a:grpSpLocks/>
        </xdr:cNvGrpSpPr>
      </xdr:nvGrpSpPr>
      <xdr:grpSpPr bwMode="auto">
        <a:xfrm>
          <a:off x="4101353" y="55401882"/>
          <a:ext cx="1367118" cy="403412"/>
          <a:chOff x="3981450" y="1019175"/>
          <a:chExt cx="1428750" cy="409575"/>
        </a:xfrm>
      </xdr:grpSpPr>
      <xdr:sp macro="" textlink="">
        <xdr:nvSpPr>
          <xdr:cNvPr id="15821" name="Rectangle 23">
            <a:extLst>
              <a:ext uri="{FF2B5EF4-FFF2-40B4-BE49-F238E27FC236}">
                <a16:creationId xmlns:a16="http://schemas.microsoft.com/office/drawing/2014/main" id="{6C3E588E-6AF1-34C0-75F0-30E8C51A94B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22" name="Rectangle 24">
            <a:extLst>
              <a:ext uri="{FF2B5EF4-FFF2-40B4-BE49-F238E27FC236}">
                <a16:creationId xmlns:a16="http://schemas.microsoft.com/office/drawing/2014/main" id="{9D6CEA6C-9E37-1E51-26E5-ED57EB1A983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23" name="Rectangle 25">
            <a:extLst>
              <a:ext uri="{FF2B5EF4-FFF2-40B4-BE49-F238E27FC236}">
                <a16:creationId xmlns:a16="http://schemas.microsoft.com/office/drawing/2014/main" id="{0E4000A6-8549-DFA5-1655-48327512D5D2}"/>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24" name="Rectangle 26">
            <a:extLst>
              <a:ext uri="{FF2B5EF4-FFF2-40B4-BE49-F238E27FC236}">
                <a16:creationId xmlns:a16="http://schemas.microsoft.com/office/drawing/2014/main" id="{0A611DBD-5407-F944-D7EB-0601805E462E}"/>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25" name="Rectangle 27">
            <a:extLst>
              <a:ext uri="{FF2B5EF4-FFF2-40B4-BE49-F238E27FC236}">
                <a16:creationId xmlns:a16="http://schemas.microsoft.com/office/drawing/2014/main" id="{0A162F1B-32A6-299B-E75F-79D20D3360E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5826" name="グループ化 3">
          <a:extLst>
            <a:ext uri="{FF2B5EF4-FFF2-40B4-BE49-F238E27FC236}">
              <a16:creationId xmlns:a16="http://schemas.microsoft.com/office/drawing/2014/main" id="{96F721EC-FE2A-4837-993D-0121531B7C89}"/>
            </a:ext>
          </a:extLst>
        </xdr:cNvPr>
        <xdr:cNvGrpSpPr>
          <a:grpSpLocks/>
        </xdr:cNvGrpSpPr>
      </xdr:nvGrpSpPr>
      <xdr:grpSpPr bwMode="auto">
        <a:xfrm>
          <a:off x="6152029" y="55401882"/>
          <a:ext cx="862853" cy="403412"/>
          <a:chOff x="6029325" y="1019175"/>
          <a:chExt cx="857250" cy="409575"/>
        </a:xfrm>
      </xdr:grpSpPr>
      <xdr:sp macro="" textlink="">
        <xdr:nvSpPr>
          <xdr:cNvPr id="15827" name="Rectangle 28">
            <a:extLst>
              <a:ext uri="{FF2B5EF4-FFF2-40B4-BE49-F238E27FC236}">
                <a16:creationId xmlns:a16="http://schemas.microsoft.com/office/drawing/2014/main" id="{1B3C7BBC-C447-2D1A-2272-99D3667A9A9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28" name="Rectangle 29">
            <a:extLst>
              <a:ext uri="{FF2B5EF4-FFF2-40B4-BE49-F238E27FC236}">
                <a16:creationId xmlns:a16="http://schemas.microsoft.com/office/drawing/2014/main" id="{759D9F34-D0E5-F71C-A29A-2B73881076C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29" name="Rectangle 29">
            <a:extLst>
              <a:ext uri="{FF2B5EF4-FFF2-40B4-BE49-F238E27FC236}">
                <a16:creationId xmlns:a16="http://schemas.microsoft.com/office/drawing/2014/main" id="{D90EAEEE-0F68-C393-708B-4F5150BD606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244</xdr:row>
      <xdr:rowOff>0</xdr:rowOff>
    </xdr:from>
    <xdr:to>
      <xdr:col>8</xdr:col>
      <xdr:colOff>0</xdr:colOff>
      <xdr:row>246</xdr:row>
      <xdr:rowOff>0</xdr:rowOff>
    </xdr:to>
    <xdr:grpSp>
      <xdr:nvGrpSpPr>
        <xdr:cNvPr id="15830" name="グループ化 4">
          <a:extLst>
            <a:ext uri="{FF2B5EF4-FFF2-40B4-BE49-F238E27FC236}">
              <a16:creationId xmlns:a16="http://schemas.microsoft.com/office/drawing/2014/main" id="{09045277-F518-4400-8E2C-5AEE11104031}"/>
            </a:ext>
          </a:extLst>
        </xdr:cNvPr>
        <xdr:cNvGrpSpPr>
          <a:grpSpLocks/>
        </xdr:cNvGrpSpPr>
      </xdr:nvGrpSpPr>
      <xdr:grpSpPr bwMode="auto">
        <a:xfrm>
          <a:off x="4101353" y="55401882"/>
          <a:ext cx="1367118" cy="403412"/>
          <a:chOff x="3981450" y="1019175"/>
          <a:chExt cx="1428750" cy="409575"/>
        </a:xfrm>
      </xdr:grpSpPr>
      <xdr:sp macro="" textlink="">
        <xdr:nvSpPr>
          <xdr:cNvPr id="15831" name="Rectangle 23">
            <a:extLst>
              <a:ext uri="{FF2B5EF4-FFF2-40B4-BE49-F238E27FC236}">
                <a16:creationId xmlns:a16="http://schemas.microsoft.com/office/drawing/2014/main" id="{94BB57E9-51DF-CD74-BCF2-5D75968EC95C}"/>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32" name="Rectangle 24">
            <a:extLst>
              <a:ext uri="{FF2B5EF4-FFF2-40B4-BE49-F238E27FC236}">
                <a16:creationId xmlns:a16="http://schemas.microsoft.com/office/drawing/2014/main" id="{CD9CDC38-ED5F-8AF1-07F7-ADC72B6D111F}"/>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33" name="Rectangle 25">
            <a:extLst>
              <a:ext uri="{FF2B5EF4-FFF2-40B4-BE49-F238E27FC236}">
                <a16:creationId xmlns:a16="http://schemas.microsoft.com/office/drawing/2014/main" id="{E34E69C0-B08F-8C74-CAFA-2C3E897CFE0B}"/>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34" name="Rectangle 26">
            <a:extLst>
              <a:ext uri="{FF2B5EF4-FFF2-40B4-BE49-F238E27FC236}">
                <a16:creationId xmlns:a16="http://schemas.microsoft.com/office/drawing/2014/main" id="{1E11DBCB-209A-7464-5753-7753C14301B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35" name="Rectangle 27">
            <a:extLst>
              <a:ext uri="{FF2B5EF4-FFF2-40B4-BE49-F238E27FC236}">
                <a16:creationId xmlns:a16="http://schemas.microsoft.com/office/drawing/2014/main" id="{30FCC699-A207-E3BA-B101-41D12E2C14E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5836" name="グループ化 3">
          <a:extLst>
            <a:ext uri="{FF2B5EF4-FFF2-40B4-BE49-F238E27FC236}">
              <a16:creationId xmlns:a16="http://schemas.microsoft.com/office/drawing/2014/main" id="{6C180775-54F5-4179-B7E7-0882B3721F84}"/>
            </a:ext>
          </a:extLst>
        </xdr:cNvPr>
        <xdr:cNvGrpSpPr>
          <a:grpSpLocks/>
        </xdr:cNvGrpSpPr>
      </xdr:nvGrpSpPr>
      <xdr:grpSpPr bwMode="auto">
        <a:xfrm>
          <a:off x="6152029" y="55401882"/>
          <a:ext cx="862853" cy="403412"/>
          <a:chOff x="6029325" y="1019175"/>
          <a:chExt cx="857250" cy="409575"/>
        </a:xfrm>
      </xdr:grpSpPr>
      <xdr:sp macro="" textlink="">
        <xdr:nvSpPr>
          <xdr:cNvPr id="15837" name="Rectangle 28">
            <a:extLst>
              <a:ext uri="{FF2B5EF4-FFF2-40B4-BE49-F238E27FC236}">
                <a16:creationId xmlns:a16="http://schemas.microsoft.com/office/drawing/2014/main" id="{D8F70460-37BF-01CB-E2DD-5B319D685EF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38" name="Rectangle 29">
            <a:extLst>
              <a:ext uri="{FF2B5EF4-FFF2-40B4-BE49-F238E27FC236}">
                <a16:creationId xmlns:a16="http://schemas.microsoft.com/office/drawing/2014/main" id="{4D6F4F72-418E-C4A1-FE02-B2E7BF2C018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39" name="Rectangle 29">
            <a:extLst>
              <a:ext uri="{FF2B5EF4-FFF2-40B4-BE49-F238E27FC236}">
                <a16:creationId xmlns:a16="http://schemas.microsoft.com/office/drawing/2014/main" id="{F78819E0-76AA-B136-EAAE-112DEED6407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5840" name="グループ化 3">
          <a:extLst>
            <a:ext uri="{FF2B5EF4-FFF2-40B4-BE49-F238E27FC236}">
              <a16:creationId xmlns:a16="http://schemas.microsoft.com/office/drawing/2014/main" id="{42BAC89F-815E-4A5D-9874-5BE514864E85}"/>
            </a:ext>
          </a:extLst>
        </xdr:cNvPr>
        <xdr:cNvGrpSpPr>
          <a:grpSpLocks/>
        </xdr:cNvGrpSpPr>
      </xdr:nvGrpSpPr>
      <xdr:grpSpPr bwMode="auto">
        <a:xfrm>
          <a:off x="6152029" y="55401882"/>
          <a:ext cx="862853" cy="403412"/>
          <a:chOff x="6029325" y="1019175"/>
          <a:chExt cx="857250" cy="409575"/>
        </a:xfrm>
      </xdr:grpSpPr>
      <xdr:sp macro="" textlink="">
        <xdr:nvSpPr>
          <xdr:cNvPr id="15841" name="Rectangle 28">
            <a:extLst>
              <a:ext uri="{FF2B5EF4-FFF2-40B4-BE49-F238E27FC236}">
                <a16:creationId xmlns:a16="http://schemas.microsoft.com/office/drawing/2014/main" id="{17AB1C9F-601D-2AFE-673C-3B26EEDAC3A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42" name="Rectangle 29">
            <a:extLst>
              <a:ext uri="{FF2B5EF4-FFF2-40B4-BE49-F238E27FC236}">
                <a16:creationId xmlns:a16="http://schemas.microsoft.com/office/drawing/2014/main" id="{5E22A7AA-0D0D-90AC-9FB7-753EDF21EC4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43" name="Rectangle 29">
            <a:extLst>
              <a:ext uri="{FF2B5EF4-FFF2-40B4-BE49-F238E27FC236}">
                <a16:creationId xmlns:a16="http://schemas.microsoft.com/office/drawing/2014/main" id="{05577A80-0D36-AEDB-A541-00554AA6C5E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5844" name="グループ化 3">
          <a:extLst>
            <a:ext uri="{FF2B5EF4-FFF2-40B4-BE49-F238E27FC236}">
              <a16:creationId xmlns:a16="http://schemas.microsoft.com/office/drawing/2014/main" id="{C1F79DD1-5E36-4D6A-9FE8-C9AD574B9056}"/>
            </a:ext>
          </a:extLst>
        </xdr:cNvPr>
        <xdr:cNvGrpSpPr>
          <a:grpSpLocks/>
        </xdr:cNvGrpSpPr>
      </xdr:nvGrpSpPr>
      <xdr:grpSpPr bwMode="auto">
        <a:xfrm>
          <a:off x="6152029" y="55401882"/>
          <a:ext cx="862853" cy="403412"/>
          <a:chOff x="6029325" y="1019175"/>
          <a:chExt cx="857250" cy="409575"/>
        </a:xfrm>
      </xdr:grpSpPr>
      <xdr:sp macro="" textlink="">
        <xdr:nvSpPr>
          <xdr:cNvPr id="15845" name="Rectangle 28">
            <a:extLst>
              <a:ext uri="{FF2B5EF4-FFF2-40B4-BE49-F238E27FC236}">
                <a16:creationId xmlns:a16="http://schemas.microsoft.com/office/drawing/2014/main" id="{FDADB9B5-CC89-B145-7043-82BC0B00CA1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46" name="Rectangle 29">
            <a:extLst>
              <a:ext uri="{FF2B5EF4-FFF2-40B4-BE49-F238E27FC236}">
                <a16:creationId xmlns:a16="http://schemas.microsoft.com/office/drawing/2014/main" id="{1176D4C6-0B2D-6881-F62D-319E1F83F32C}"/>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47" name="Rectangle 29">
            <a:extLst>
              <a:ext uri="{FF2B5EF4-FFF2-40B4-BE49-F238E27FC236}">
                <a16:creationId xmlns:a16="http://schemas.microsoft.com/office/drawing/2014/main" id="{89532355-FB79-E5E2-F7AF-2D421A9964E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5848" name="グループ化 3">
          <a:extLst>
            <a:ext uri="{FF2B5EF4-FFF2-40B4-BE49-F238E27FC236}">
              <a16:creationId xmlns:a16="http://schemas.microsoft.com/office/drawing/2014/main" id="{1FAAB17A-E2CD-40E5-A110-31B8FDB964C4}"/>
            </a:ext>
          </a:extLst>
        </xdr:cNvPr>
        <xdr:cNvGrpSpPr>
          <a:grpSpLocks/>
        </xdr:cNvGrpSpPr>
      </xdr:nvGrpSpPr>
      <xdr:grpSpPr bwMode="auto">
        <a:xfrm>
          <a:off x="6152029" y="55401882"/>
          <a:ext cx="862853" cy="403412"/>
          <a:chOff x="6029325" y="1019175"/>
          <a:chExt cx="857250" cy="409575"/>
        </a:xfrm>
      </xdr:grpSpPr>
      <xdr:sp macro="" textlink="">
        <xdr:nvSpPr>
          <xdr:cNvPr id="15849" name="Rectangle 28">
            <a:extLst>
              <a:ext uri="{FF2B5EF4-FFF2-40B4-BE49-F238E27FC236}">
                <a16:creationId xmlns:a16="http://schemas.microsoft.com/office/drawing/2014/main" id="{A686F0CC-1279-ECD4-6542-8231DCBD488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50" name="Rectangle 29">
            <a:extLst>
              <a:ext uri="{FF2B5EF4-FFF2-40B4-BE49-F238E27FC236}">
                <a16:creationId xmlns:a16="http://schemas.microsoft.com/office/drawing/2014/main" id="{1A6FE67B-53C3-52D4-98C9-D16F27D25E8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51" name="Rectangle 29">
            <a:extLst>
              <a:ext uri="{FF2B5EF4-FFF2-40B4-BE49-F238E27FC236}">
                <a16:creationId xmlns:a16="http://schemas.microsoft.com/office/drawing/2014/main" id="{23EDD8C1-0886-E170-0B0D-98B714EB29D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244</xdr:row>
      <xdr:rowOff>0</xdr:rowOff>
    </xdr:from>
    <xdr:to>
      <xdr:col>8</xdr:col>
      <xdr:colOff>0</xdr:colOff>
      <xdr:row>246</xdr:row>
      <xdr:rowOff>0</xdr:rowOff>
    </xdr:to>
    <xdr:grpSp>
      <xdr:nvGrpSpPr>
        <xdr:cNvPr id="15852" name="グループ化 4">
          <a:extLst>
            <a:ext uri="{FF2B5EF4-FFF2-40B4-BE49-F238E27FC236}">
              <a16:creationId xmlns:a16="http://schemas.microsoft.com/office/drawing/2014/main" id="{588EA69F-7622-4406-99CB-AE9E053839FE}"/>
            </a:ext>
          </a:extLst>
        </xdr:cNvPr>
        <xdr:cNvGrpSpPr>
          <a:grpSpLocks/>
        </xdr:cNvGrpSpPr>
      </xdr:nvGrpSpPr>
      <xdr:grpSpPr bwMode="auto">
        <a:xfrm>
          <a:off x="4101353" y="55401882"/>
          <a:ext cx="1367118" cy="403412"/>
          <a:chOff x="3981450" y="1019175"/>
          <a:chExt cx="1428750" cy="409575"/>
        </a:xfrm>
      </xdr:grpSpPr>
      <xdr:sp macro="" textlink="">
        <xdr:nvSpPr>
          <xdr:cNvPr id="15853" name="Rectangle 23">
            <a:extLst>
              <a:ext uri="{FF2B5EF4-FFF2-40B4-BE49-F238E27FC236}">
                <a16:creationId xmlns:a16="http://schemas.microsoft.com/office/drawing/2014/main" id="{A18AE8E9-DF15-5FFA-4298-2A942BD5796F}"/>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54" name="Rectangle 24">
            <a:extLst>
              <a:ext uri="{FF2B5EF4-FFF2-40B4-BE49-F238E27FC236}">
                <a16:creationId xmlns:a16="http://schemas.microsoft.com/office/drawing/2014/main" id="{C07EB98F-8BAC-A5E2-4594-06F74114D4B6}"/>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55" name="Rectangle 25">
            <a:extLst>
              <a:ext uri="{FF2B5EF4-FFF2-40B4-BE49-F238E27FC236}">
                <a16:creationId xmlns:a16="http://schemas.microsoft.com/office/drawing/2014/main" id="{3592DDD1-5BCA-756C-5C35-57E6FA5B8F0E}"/>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56" name="Rectangle 26">
            <a:extLst>
              <a:ext uri="{FF2B5EF4-FFF2-40B4-BE49-F238E27FC236}">
                <a16:creationId xmlns:a16="http://schemas.microsoft.com/office/drawing/2014/main" id="{56182E3B-FDE1-9706-A8F6-882D56121801}"/>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57" name="Rectangle 27">
            <a:extLst>
              <a:ext uri="{FF2B5EF4-FFF2-40B4-BE49-F238E27FC236}">
                <a16:creationId xmlns:a16="http://schemas.microsoft.com/office/drawing/2014/main" id="{7D18E31A-C4B7-0785-1E89-B3123719A66B}"/>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5858" name="グループ化 3">
          <a:extLst>
            <a:ext uri="{FF2B5EF4-FFF2-40B4-BE49-F238E27FC236}">
              <a16:creationId xmlns:a16="http://schemas.microsoft.com/office/drawing/2014/main" id="{2BD0A984-5643-42D9-8CD4-81D6A9F21FF4}"/>
            </a:ext>
          </a:extLst>
        </xdr:cNvPr>
        <xdr:cNvGrpSpPr>
          <a:grpSpLocks/>
        </xdr:cNvGrpSpPr>
      </xdr:nvGrpSpPr>
      <xdr:grpSpPr bwMode="auto">
        <a:xfrm>
          <a:off x="6152029" y="55401882"/>
          <a:ext cx="862853" cy="403412"/>
          <a:chOff x="6029325" y="1019175"/>
          <a:chExt cx="857250" cy="409575"/>
        </a:xfrm>
      </xdr:grpSpPr>
      <xdr:sp macro="" textlink="">
        <xdr:nvSpPr>
          <xdr:cNvPr id="15859" name="Rectangle 28">
            <a:extLst>
              <a:ext uri="{FF2B5EF4-FFF2-40B4-BE49-F238E27FC236}">
                <a16:creationId xmlns:a16="http://schemas.microsoft.com/office/drawing/2014/main" id="{527040B9-ED61-25A0-3A61-8FA99E34E9B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60" name="Rectangle 29">
            <a:extLst>
              <a:ext uri="{FF2B5EF4-FFF2-40B4-BE49-F238E27FC236}">
                <a16:creationId xmlns:a16="http://schemas.microsoft.com/office/drawing/2014/main" id="{B7E48A02-F79C-FB69-2828-0C603154005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61" name="Rectangle 29">
            <a:extLst>
              <a:ext uri="{FF2B5EF4-FFF2-40B4-BE49-F238E27FC236}">
                <a16:creationId xmlns:a16="http://schemas.microsoft.com/office/drawing/2014/main" id="{1373CAF5-10E0-3366-4A8E-A077C57AADF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244</xdr:row>
      <xdr:rowOff>0</xdr:rowOff>
    </xdr:from>
    <xdr:to>
      <xdr:col>8</xdr:col>
      <xdr:colOff>0</xdr:colOff>
      <xdr:row>246</xdr:row>
      <xdr:rowOff>0</xdr:rowOff>
    </xdr:to>
    <xdr:grpSp>
      <xdr:nvGrpSpPr>
        <xdr:cNvPr id="15862" name="グループ化 4">
          <a:extLst>
            <a:ext uri="{FF2B5EF4-FFF2-40B4-BE49-F238E27FC236}">
              <a16:creationId xmlns:a16="http://schemas.microsoft.com/office/drawing/2014/main" id="{DEA15C2D-EC86-4A75-81E2-606CAA7853BA}"/>
            </a:ext>
          </a:extLst>
        </xdr:cNvPr>
        <xdr:cNvGrpSpPr>
          <a:grpSpLocks/>
        </xdr:cNvGrpSpPr>
      </xdr:nvGrpSpPr>
      <xdr:grpSpPr bwMode="auto">
        <a:xfrm>
          <a:off x="4101353" y="55401882"/>
          <a:ext cx="1367118" cy="403412"/>
          <a:chOff x="3981450" y="1019175"/>
          <a:chExt cx="1428750" cy="409575"/>
        </a:xfrm>
      </xdr:grpSpPr>
      <xdr:sp macro="" textlink="">
        <xdr:nvSpPr>
          <xdr:cNvPr id="15863" name="Rectangle 23">
            <a:extLst>
              <a:ext uri="{FF2B5EF4-FFF2-40B4-BE49-F238E27FC236}">
                <a16:creationId xmlns:a16="http://schemas.microsoft.com/office/drawing/2014/main" id="{CBA07D3D-CA21-3C6D-A3D7-720AB40FD60D}"/>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64" name="Rectangle 24">
            <a:extLst>
              <a:ext uri="{FF2B5EF4-FFF2-40B4-BE49-F238E27FC236}">
                <a16:creationId xmlns:a16="http://schemas.microsoft.com/office/drawing/2014/main" id="{B58DC58C-EB90-52CA-499F-42BD6D7ADC5C}"/>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65" name="Rectangle 25">
            <a:extLst>
              <a:ext uri="{FF2B5EF4-FFF2-40B4-BE49-F238E27FC236}">
                <a16:creationId xmlns:a16="http://schemas.microsoft.com/office/drawing/2014/main" id="{EBB986E8-FCEA-C6CF-0933-90F6F51BB53A}"/>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66" name="Rectangle 26">
            <a:extLst>
              <a:ext uri="{FF2B5EF4-FFF2-40B4-BE49-F238E27FC236}">
                <a16:creationId xmlns:a16="http://schemas.microsoft.com/office/drawing/2014/main" id="{BD901614-2877-3580-11CC-67054D5319E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67" name="Rectangle 27">
            <a:extLst>
              <a:ext uri="{FF2B5EF4-FFF2-40B4-BE49-F238E27FC236}">
                <a16:creationId xmlns:a16="http://schemas.microsoft.com/office/drawing/2014/main" id="{63695AF7-3504-0AC4-DA52-A6C20F4BB3DA}"/>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5868" name="グループ化 3">
          <a:extLst>
            <a:ext uri="{FF2B5EF4-FFF2-40B4-BE49-F238E27FC236}">
              <a16:creationId xmlns:a16="http://schemas.microsoft.com/office/drawing/2014/main" id="{70BCD888-C183-4B7C-AC0A-931CD998CBF0}"/>
            </a:ext>
          </a:extLst>
        </xdr:cNvPr>
        <xdr:cNvGrpSpPr>
          <a:grpSpLocks/>
        </xdr:cNvGrpSpPr>
      </xdr:nvGrpSpPr>
      <xdr:grpSpPr bwMode="auto">
        <a:xfrm>
          <a:off x="6152029" y="55401882"/>
          <a:ext cx="862853" cy="403412"/>
          <a:chOff x="6029325" y="1019175"/>
          <a:chExt cx="857250" cy="409575"/>
        </a:xfrm>
      </xdr:grpSpPr>
      <xdr:sp macro="" textlink="">
        <xdr:nvSpPr>
          <xdr:cNvPr id="15869" name="Rectangle 28">
            <a:extLst>
              <a:ext uri="{FF2B5EF4-FFF2-40B4-BE49-F238E27FC236}">
                <a16:creationId xmlns:a16="http://schemas.microsoft.com/office/drawing/2014/main" id="{BC7FA619-E830-E65D-21D4-B02CEC84FCE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70" name="Rectangle 29">
            <a:extLst>
              <a:ext uri="{FF2B5EF4-FFF2-40B4-BE49-F238E27FC236}">
                <a16:creationId xmlns:a16="http://schemas.microsoft.com/office/drawing/2014/main" id="{12CF2D58-9A43-D375-B157-228C1EE8701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71" name="Rectangle 29">
            <a:extLst>
              <a:ext uri="{FF2B5EF4-FFF2-40B4-BE49-F238E27FC236}">
                <a16:creationId xmlns:a16="http://schemas.microsoft.com/office/drawing/2014/main" id="{D22843C6-B2A8-520E-27A5-B9C39A8063E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244</xdr:row>
      <xdr:rowOff>0</xdr:rowOff>
    </xdr:from>
    <xdr:to>
      <xdr:col>8</xdr:col>
      <xdr:colOff>0</xdr:colOff>
      <xdr:row>246</xdr:row>
      <xdr:rowOff>0</xdr:rowOff>
    </xdr:to>
    <xdr:grpSp>
      <xdr:nvGrpSpPr>
        <xdr:cNvPr id="15872" name="グループ化 4">
          <a:extLst>
            <a:ext uri="{FF2B5EF4-FFF2-40B4-BE49-F238E27FC236}">
              <a16:creationId xmlns:a16="http://schemas.microsoft.com/office/drawing/2014/main" id="{8207C083-21B0-46B8-B75B-03D0D750DAA1}"/>
            </a:ext>
          </a:extLst>
        </xdr:cNvPr>
        <xdr:cNvGrpSpPr>
          <a:grpSpLocks/>
        </xdr:cNvGrpSpPr>
      </xdr:nvGrpSpPr>
      <xdr:grpSpPr bwMode="auto">
        <a:xfrm>
          <a:off x="4101353" y="55401882"/>
          <a:ext cx="1367118" cy="403412"/>
          <a:chOff x="3981450" y="1019175"/>
          <a:chExt cx="1428750" cy="409575"/>
        </a:xfrm>
      </xdr:grpSpPr>
      <xdr:sp macro="" textlink="">
        <xdr:nvSpPr>
          <xdr:cNvPr id="15873" name="Rectangle 23">
            <a:extLst>
              <a:ext uri="{FF2B5EF4-FFF2-40B4-BE49-F238E27FC236}">
                <a16:creationId xmlns:a16="http://schemas.microsoft.com/office/drawing/2014/main" id="{85B9752E-9A30-A10A-6388-A4397C1B7A4E}"/>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74" name="Rectangle 24">
            <a:extLst>
              <a:ext uri="{FF2B5EF4-FFF2-40B4-BE49-F238E27FC236}">
                <a16:creationId xmlns:a16="http://schemas.microsoft.com/office/drawing/2014/main" id="{7AE660D3-E64A-1C39-2043-1DD46AE1B7FC}"/>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75" name="Rectangle 25">
            <a:extLst>
              <a:ext uri="{FF2B5EF4-FFF2-40B4-BE49-F238E27FC236}">
                <a16:creationId xmlns:a16="http://schemas.microsoft.com/office/drawing/2014/main" id="{BA238CAD-A43D-99C7-CCA1-37E8148E4E65}"/>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76" name="Rectangle 26">
            <a:extLst>
              <a:ext uri="{FF2B5EF4-FFF2-40B4-BE49-F238E27FC236}">
                <a16:creationId xmlns:a16="http://schemas.microsoft.com/office/drawing/2014/main" id="{A807BB51-A613-58DB-9C8A-DE5A6EC89A56}"/>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77" name="Rectangle 27">
            <a:extLst>
              <a:ext uri="{FF2B5EF4-FFF2-40B4-BE49-F238E27FC236}">
                <a16:creationId xmlns:a16="http://schemas.microsoft.com/office/drawing/2014/main" id="{6C78EA49-087E-258E-99BD-B2DA9D2ACA37}"/>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244</xdr:row>
      <xdr:rowOff>0</xdr:rowOff>
    </xdr:from>
    <xdr:to>
      <xdr:col>10</xdr:col>
      <xdr:colOff>0</xdr:colOff>
      <xdr:row>246</xdr:row>
      <xdr:rowOff>0</xdr:rowOff>
    </xdr:to>
    <xdr:grpSp>
      <xdr:nvGrpSpPr>
        <xdr:cNvPr id="15878" name="グループ化 3">
          <a:extLst>
            <a:ext uri="{FF2B5EF4-FFF2-40B4-BE49-F238E27FC236}">
              <a16:creationId xmlns:a16="http://schemas.microsoft.com/office/drawing/2014/main" id="{CB4F02DD-36AA-4ADB-9C6E-B8030AB40667}"/>
            </a:ext>
          </a:extLst>
        </xdr:cNvPr>
        <xdr:cNvGrpSpPr>
          <a:grpSpLocks/>
        </xdr:cNvGrpSpPr>
      </xdr:nvGrpSpPr>
      <xdr:grpSpPr bwMode="auto">
        <a:xfrm>
          <a:off x="6152029" y="55401882"/>
          <a:ext cx="862853" cy="403412"/>
          <a:chOff x="6029325" y="1019175"/>
          <a:chExt cx="857250" cy="409575"/>
        </a:xfrm>
      </xdr:grpSpPr>
      <xdr:sp macro="" textlink="">
        <xdr:nvSpPr>
          <xdr:cNvPr id="15879" name="Rectangle 28">
            <a:extLst>
              <a:ext uri="{FF2B5EF4-FFF2-40B4-BE49-F238E27FC236}">
                <a16:creationId xmlns:a16="http://schemas.microsoft.com/office/drawing/2014/main" id="{2634F53D-82CD-8266-3E24-2623D1AD8ED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80" name="Rectangle 29">
            <a:extLst>
              <a:ext uri="{FF2B5EF4-FFF2-40B4-BE49-F238E27FC236}">
                <a16:creationId xmlns:a16="http://schemas.microsoft.com/office/drawing/2014/main" id="{5E099731-8E17-ECF4-ECB9-2EB33BB723E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81" name="Rectangle 29">
            <a:extLst>
              <a:ext uri="{FF2B5EF4-FFF2-40B4-BE49-F238E27FC236}">
                <a16:creationId xmlns:a16="http://schemas.microsoft.com/office/drawing/2014/main" id="{A1B573BF-1432-0AB7-AF80-C3973A9CB38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8</xdr:col>
      <xdr:colOff>0</xdr:colOff>
      <xdr:row>276</xdr:row>
      <xdr:rowOff>0</xdr:rowOff>
    </xdr:to>
    <xdr:grpSp>
      <xdr:nvGrpSpPr>
        <xdr:cNvPr id="15882" name="グループ化 4">
          <a:extLst>
            <a:ext uri="{FF2B5EF4-FFF2-40B4-BE49-F238E27FC236}">
              <a16:creationId xmlns:a16="http://schemas.microsoft.com/office/drawing/2014/main" id="{8ACB03EA-0989-4F10-8196-5B790D4647D0}"/>
            </a:ext>
          </a:extLst>
        </xdr:cNvPr>
        <xdr:cNvGrpSpPr>
          <a:grpSpLocks/>
        </xdr:cNvGrpSpPr>
      </xdr:nvGrpSpPr>
      <xdr:grpSpPr bwMode="auto">
        <a:xfrm>
          <a:off x="4101353" y="62192647"/>
          <a:ext cx="1367118" cy="403412"/>
          <a:chOff x="3981450" y="1019175"/>
          <a:chExt cx="1428750" cy="409575"/>
        </a:xfrm>
      </xdr:grpSpPr>
      <xdr:sp macro="" textlink="">
        <xdr:nvSpPr>
          <xdr:cNvPr id="15883" name="Rectangle 23">
            <a:extLst>
              <a:ext uri="{FF2B5EF4-FFF2-40B4-BE49-F238E27FC236}">
                <a16:creationId xmlns:a16="http://schemas.microsoft.com/office/drawing/2014/main" id="{857242B9-4653-02B5-229B-92C600FE40DF}"/>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84" name="Rectangle 24">
            <a:extLst>
              <a:ext uri="{FF2B5EF4-FFF2-40B4-BE49-F238E27FC236}">
                <a16:creationId xmlns:a16="http://schemas.microsoft.com/office/drawing/2014/main" id="{17922336-27D8-7FA2-4811-59FAAB75B20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85" name="Rectangle 25">
            <a:extLst>
              <a:ext uri="{FF2B5EF4-FFF2-40B4-BE49-F238E27FC236}">
                <a16:creationId xmlns:a16="http://schemas.microsoft.com/office/drawing/2014/main" id="{04FBE631-4277-AC16-86FF-D6A209F33B69}"/>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86" name="Rectangle 26">
            <a:extLst>
              <a:ext uri="{FF2B5EF4-FFF2-40B4-BE49-F238E27FC236}">
                <a16:creationId xmlns:a16="http://schemas.microsoft.com/office/drawing/2014/main" id="{A988C258-E968-E25D-06AA-35FF79E1769E}"/>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87" name="Rectangle 27">
            <a:extLst>
              <a:ext uri="{FF2B5EF4-FFF2-40B4-BE49-F238E27FC236}">
                <a16:creationId xmlns:a16="http://schemas.microsoft.com/office/drawing/2014/main" id="{87EC899A-8122-352C-FB41-A2672ED9F309}"/>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5888" name="グループ化 3">
          <a:extLst>
            <a:ext uri="{FF2B5EF4-FFF2-40B4-BE49-F238E27FC236}">
              <a16:creationId xmlns:a16="http://schemas.microsoft.com/office/drawing/2014/main" id="{7FFBC7C3-2AA0-44F3-B89B-A409B23FA566}"/>
            </a:ext>
          </a:extLst>
        </xdr:cNvPr>
        <xdr:cNvGrpSpPr>
          <a:grpSpLocks/>
        </xdr:cNvGrpSpPr>
      </xdr:nvGrpSpPr>
      <xdr:grpSpPr bwMode="auto">
        <a:xfrm>
          <a:off x="6152029" y="62192647"/>
          <a:ext cx="862853" cy="403412"/>
          <a:chOff x="6029325" y="1019175"/>
          <a:chExt cx="857250" cy="409575"/>
        </a:xfrm>
      </xdr:grpSpPr>
      <xdr:sp macro="" textlink="">
        <xdr:nvSpPr>
          <xdr:cNvPr id="15889" name="Rectangle 28">
            <a:extLst>
              <a:ext uri="{FF2B5EF4-FFF2-40B4-BE49-F238E27FC236}">
                <a16:creationId xmlns:a16="http://schemas.microsoft.com/office/drawing/2014/main" id="{6550AFCB-02B6-2F05-AC54-BBC82A35A99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90" name="Rectangle 29">
            <a:extLst>
              <a:ext uri="{FF2B5EF4-FFF2-40B4-BE49-F238E27FC236}">
                <a16:creationId xmlns:a16="http://schemas.microsoft.com/office/drawing/2014/main" id="{54541C0B-98F5-9ABA-57E6-DD6A6CFDB3A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91" name="Rectangle 29">
            <a:extLst>
              <a:ext uri="{FF2B5EF4-FFF2-40B4-BE49-F238E27FC236}">
                <a16:creationId xmlns:a16="http://schemas.microsoft.com/office/drawing/2014/main" id="{DDFBA22A-91DC-F058-4810-B7F5854DFEC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8</xdr:col>
      <xdr:colOff>0</xdr:colOff>
      <xdr:row>276</xdr:row>
      <xdr:rowOff>0</xdr:rowOff>
    </xdr:to>
    <xdr:grpSp>
      <xdr:nvGrpSpPr>
        <xdr:cNvPr id="15892" name="グループ化 4">
          <a:extLst>
            <a:ext uri="{FF2B5EF4-FFF2-40B4-BE49-F238E27FC236}">
              <a16:creationId xmlns:a16="http://schemas.microsoft.com/office/drawing/2014/main" id="{2B187D19-3BF0-4543-9853-2D155BD169AC}"/>
            </a:ext>
          </a:extLst>
        </xdr:cNvPr>
        <xdr:cNvGrpSpPr>
          <a:grpSpLocks/>
        </xdr:cNvGrpSpPr>
      </xdr:nvGrpSpPr>
      <xdr:grpSpPr bwMode="auto">
        <a:xfrm>
          <a:off x="4101353" y="62192647"/>
          <a:ext cx="1367118" cy="403412"/>
          <a:chOff x="3981450" y="1019175"/>
          <a:chExt cx="1428750" cy="409575"/>
        </a:xfrm>
      </xdr:grpSpPr>
      <xdr:sp macro="" textlink="">
        <xdr:nvSpPr>
          <xdr:cNvPr id="15893" name="Rectangle 23">
            <a:extLst>
              <a:ext uri="{FF2B5EF4-FFF2-40B4-BE49-F238E27FC236}">
                <a16:creationId xmlns:a16="http://schemas.microsoft.com/office/drawing/2014/main" id="{BB44052B-B774-FDDA-523A-DF2F2B8C1DF5}"/>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94" name="Rectangle 24">
            <a:extLst>
              <a:ext uri="{FF2B5EF4-FFF2-40B4-BE49-F238E27FC236}">
                <a16:creationId xmlns:a16="http://schemas.microsoft.com/office/drawing/2014/main" id="{F5E3DCE8-3D99-736A-4934-D64CB4FDA71C}"/>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95" name="Rectangle 25">
            <a:extLst>
              <a:ext uri="{FF2B5EF4-FFF2-40B4-BE49-F238E27FC236}">
                <a16:creationId xmlns:a16="http://schemas.microsoft.com/office/drawing/2014/main" id="{CE56DF7C-27CF-5E60-A1CF-50046FC0F1B3}"/>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96" name="Rectangle 26">
            <a:extLst>
              <a:ext uri="{FF2B5EF4-FFF2-40B4-BE49-F238E27FC236}">
                <a16:creationId xmlns:a16="http://schemas.microsoft.com/office/drawing/2014/main" id="{48DEEE2F-31AA-F512-FC8F-34298950782F}"/>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897" name="Rectangle 27">
            <a:extLst>
              <a:ext uri="{FF2B5EF4-FFF2-40B4-BE49-F238E27FC236}">
                <a16:creationId xmlns:a16="http://schemas.microsoft.com/office/drawing/2014/main" id="{541626A9-F864-7E19-2418-532E7089FF0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5898" name="グループ化 3">
          <a:extLst>
            <a:ext uri="{FF2B5EF4-FFF2-40B4-BE49-F238E27FC236}">
              <a16:creationId xmlns:a16="http://schemas.microsoft.com/office/drawing/2014/main" id="{51CC75C7-A4DD-4F0F-B107-7DAF12A171E2}"/>
            </a:ext>
          </a:extLst>
        </xdr:cNvPr>
        <xdr:cNvGrpSpPr>
          <a:grpSpLocks/>
        </xdr:cNvGrpSpPr>
      </xdr:nvGrpSpPr>
      <xdr:grpSpPr bwMode="auto">
        <a:xfrm>
          <a:off x="6152029" y="62192647"/>
          <a:ext cx="862853" cy="403412"/>
          <a:chOff x="6029325" y="1019175"/>
          <a:chExt cx="857250" cy="409575"/>
        </a:xfrm>
      </xdr:grpSpPr>
      <xdr:sp macro="" textlink="">
        <xdr:nvSpPr>
          <xdr:cNvPr id="15899" name="Rectangle 28">
            <a:extLst>
              <a:ext uri="{FF2B5EF4-FFF2-40B4-BE49-F238E27FC236}">
                <a16:creationId xmlns:a16="http://schemas.microsoft.com/office/drawing/2014/main" id="{6240ED14-C251-3FEF-2403-EA8780E91092}"/>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00" name="Rectangle 29">
            <a:extLst>
              <a:ext uri="{FF2B5EF4-FFF2-40B4-BE49-F238E27FC236}">
                <a16:creationId xmlns:a16="http://schemas.microsoft.com/office/drawing/2014/main" id="{1AC56B99-E656-C771-737E-E64434C9A43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01" name="Rectangle 29">
            <a:extLst>
              <a:ext uri="{FF2B5EF4-FFF2-40B4-BE49-F238E27FC236}">
                <a16:creationId xmlns:a16="http://schemas.microsoft.com/office/drawing/2014/main" id="{89726132-A3E5-480D-536F-2A954B941D3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8</xdr:col>
      <xdr:colOff>0</xdr:colOff>
      <xdr:row>276</xdr:row>
      <xdr:rowOff>0</xdr:rowOff>
    </xdr:to>
    <xdr:grpSp>
      <xdr:nvGrpSpPr>
        <xdr:cNvPr id="15902" name="グループ化 4">
          <a:extLst>
            <a:ext uri="{FF2B5EF4-FFF2-40B4-BE49-F238E27FC236}">
              <a16:creationId xmlns:a16="http://schemas.microsoft.com/office/drawing/2014/main" id="{C99D3F14-BBCD-40B5-903F-0A125823ABE6}"/>
            </a:ext>
          </a:extLst>
        </xdr:cNvPr>
        <xdr:cNvGrpSpPr>
          <a:grpSpLocks/>
        </xdr:cNvGrpSpPr>
      </xdr:nvGrpSpPr>
      <xdr:grpSpPr bwMode="auto">
        <a:xfrm>
          <a:off x="4101353" y="62192647"/>
          <a:ext cx="1367118" cy="403412"/>
          <a:chOff x="3981450" y="1019175"/>
          <a:chExt cx="1428750" cy="409575"/>
        </a:xfrm>
      </xdr:grpSpPr>
      <xdr:sp macro="" textlink="">
        <xdr:nvSpPr>
          <xdr:cNvPr id="15903" name="Rectangle 23">
            <a:extLst>
              <a:ext uri="{FF2B5EF4-FFF2-40B4-BE49-F238E27FC236}">
                <a16:creationId xmlns:a16="http://schemas.microsoft.com/office/drawing/2014/main" id="{36084759-AD64-8995-5715-91AF8065A578}"/>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04" name="Rectangle 24">
            <a:extLst>
              <a:ext uri="{FF2B5EF4-FFF2-40B4-BE49-F238E27FC236}">
                <a16:creationId xmlns:a16="http://schemas.microsoft.com/office/drawing/2014/main" id="{58693473-66E4-9D3E-0FFB-3BB5927FC67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05" name="Rectangle 25">
            <a:extLst>
              <a:ext uri="{FF2B5EF4-FFF2-40B4-BE49-F238E27FC236}">
                <a16:creationId xmlns:a16="http://schemas.microsoft.com/office/drawing/2014/main" id="{4ADA9DBB-8D94-3EFC-67B8-1635FEDFD7C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06" name="Rectangle 26">
            <a:extLst>
              <a:ext uri="{FF2B5EF4-FFF2-40B4-BE49-F238E27FC236}">
                <a16:creationId xmlns:a16="http://schemas.microsoft.com/office/drawing/2014/main" id="{3DD85F42-05F1-2282-1B6D-6EAF68779F59}"/>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07" name="Rectangle 27">
            <a:extLst>
              <a:ext uri="{FF2B5EF4-FFF2-40B4-BE49-F238E27FC236}">
                <a16:creationId xmlns:a16="http://schemas.microsoft.com/office/drawing/2014/main" id="{73394214-8F6A-15D5-9AFF-9A1338C0E7B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5908" name="グループ化 3">
          <a:extLst>
            <a:ext uri="{FF2B5EF4-FFF2-40B4-BE49-F238E27FC236}">
              <a16:creationId xmlns:a16="http://schemas.microsoft.com/office/drawing/2014/main" id="{08164AC9-BDB3-494F-9B12-D110A78267DE}"/>
            </a:ext>
          </a:extLst>
        </xdr:cNvPr>
        <xdr:cNvGrpSpPr>
          <a:grpSpLocks/>
        </xdr:cNvGrpSpPr>
      </xdr:nvGrpSpPr>
      <xdr:grpSpPr bwMode="auto">
        <a:xfrm>
          <a:off x="6152029" y="62192647"/>
          <a:ext cx="862853" cy="403412"/>
          <a:chOff x="6029325" y="1019175"/>
          <a:chExt cx="857250" cy="409575"/>
        </a:xfrm>
      </xdr:grpSpPr>
      <xdr:sp macro="" textlink="">
        <xdr:nvSpPr>
          <xdr:cNvPr id="15909" name="Rectangle 28">
            <a:extLst>
              <a:ext uri="{FF2B5EF4-FFF2-40B4-BE49-F238E27FC236}">
                <a16:creationId xmlns:a16="http://schemas.microsoft.com/office/drawing/2014/main" id="{F8722909-FF0E-E80A-6C90-6B8E8A85A9C7}"/>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10" name="Rectangle 29">
            <a:extLst>
              <a:ext uri="{FF2B5EF4-FFF2-40B4-BE49-F238E27FC236}">
                <a16:creationId xmlns:a16="http://schemas.microsoft.com/office/drawing/2014/main" id="{2782D055-97A3-E56E-3C05-19DFB12D0E0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11" name="Rectangle 29">
            <a:extLst>
              <a:ext uri="{FF2B5EF4-FFF2-40B4-BE49-F238E27FC236}">
                <a16:creationId xmlns:a16="http://schemas.microsoft.com/office/drawing/2014/main" id="{EB98203F-2F59-C318-112F-36DB9BA2FEA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8</xdr:col>
      <xdr:colOff>0</xdr:colOff>
      <xdr:row>276</xdr:row>
      <xdr:rowOff>0</xdr:rowOff>
    </xdr:to>
    <xdr:grpSp>
      <xdr:nvGrpSpPr>
        <xdr:cNvPr id="15912" name="グループ化 4">
          <a:extLst>
            <a:ext uri="{FF2B5EF4-FFF2-40B4-BE49-F238E27FC236}">
              <a16:creationId xmlns:a16="http://schemas.microsoft.com/office/drawing/2014/main" id="{E6040A48-BAF3-4679-B38E-26046B3118D6}"/>
            </a:ext>
          </a:extLst>
        </xdr:cNvPr>
        <xdr:cNvGrpSpPr>
          <a:grpSpLocks/>
        </xdr:cNvGrpSpPr>
      </xdr:nvGrpSpPr>
      <xdr:grpSpPr bwMode="auto">
        <a:xfrm>
          <a:off x="4101353" y="62192647"/>
          <a:ext cx="1367118" cy="403412"/>
          <a:chOff x="3981450" y="1019175"/>
          <a:chExt cx="1428750" cy="409575"/>
        </a:xfrm>
      </xdr:grpSpPr>
      <xdr:sp macro="" textlink="">
        <xdr:nvSpPr>
          <xdr:cNvPr id="15913" name="Rectangle 23">
            <a:extLst>
              <a:ext uri="{FF2B5EF4-FFF2-40B4-BE49-F238E27FC236}">
                <a16:creationId xmlns:a16="http://schemas.microsoft.com/office/drawing/2014/main" id="{2635A3C0-AAA5-FE21-053D-6AB3D7810FF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14" name="Rectangle 24">
            <a:extLst>
              <a:ext uri="{FF2B5EF4-FFF2-40B4-BE49-F238E27FC236}">
                <a16:creationId xmlns:a16="http://schemas.microsoft.com/office/drawing/2014/main" id="{4379E9D8-24BA-378D-9B5B-BE28E3E67381}"/>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15" name="Rectangle 25">
            <a:extLst>
              <a:ext uri="{FF2B5EF4-FFF2-40B4-BE49-F238E27FC236}">
                <a16:creationId xmlns:a16="http://schemas.microsoft.com/office/drawing/2014/main" id="{0E8CAADC-36F2-839B-9C2F-60E41D5F66C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16" name="Rectangle 26">
            <a:extLst>
              <a:ext uri="{FF2B5EF4-FFF2-40B4-BE49-F238E27FC236}">
                <a16:creationId xmlns:a16="http://schemas.microsoft.com/office/drawing/2014/main" id="{2B523335-E1E4-1B2F-183F-C0D61787B38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17" name="Rectangle 27">
            <a:extLst>
              <a:ext uri="{FF2B5EF4-FFF2-40B4-BE49-F238E27FC236}">
                <a16:creationId xmlns:a16="http://schemas.microsoft.com/office/drawing/2014/main" id="{87D0E0A6-5069-162E-F73E-837066593137}"/>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5918" name="グループ化 3">
          <a:extLst>
            <a:ext uri="{FF2B5EF4-FFF2-40B4-BE49-F238E27FC236}">
              <a16:creationId xmlns:a16="http://schemas.microsoft.com/office/drawing/2014/main" id="{D5F6451F-3A67-4DB5-8B83-3E7E8638526D}"/>
            </a:ext>
          </a:extLst>
        </xdr:cNvPr>
        <xdr:cNvGrpSpPr>
          <a:grpSpLocks/>
        </xdr:cNvGrpSpPr>
      </xdr:nvGrpSpPr>
      <xdr:grpSpPr bwMode="auto">
        <a:xfrm>
          <a:off x="6152029" y="62192647"/>
          <a:ext cx="862853" cy="403412"/>
          <a:chOff x="6029325" y="1019175"/>
          <a:chExt cx="857250" cy="409575"/>
        </a:xfrm>
      </xdr:grpSpPr>
      <xdr:sp macro="" textlink="">
        <xdr:nvSpPr>
          <xdr:cNvPr id="15919" name="Rectangle 28">
            <a:extLst>
              <a:ext uri="{FF2B5EF4-FFF2-40B4-BE49-F238E27FC236}">
                <a16:creationId xmlns:a16="http://schemas.microsoft.com/office/drawing/2014/main" id="{058676B8-361D-CCAC-F532-DF58C4DF1072}"/>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20" name="Rectangle 29">
            <a:extLst>
              <a:ext uri="{FF2B5EF4-FFF2-40B4-BE49-F238E27FC236}">
                <a16:creationId xmlns:a16="http://schemas.microsoft.com/office/drawing/2014/main" id="{0693F60D-E2C7-909D-9C0E-13F2749A55B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21" name="Rectangle 29">
            <a:extLst>
              <a:ext uri="{FF2B5EF4-FFF2-40B4-BE49-F238E27FC236}">
                <a16:creationId xmlns:a16="http://schemas.microsoft.com/office/drawing/2014/main" id="{18300E09-4632-B808-99E7-DB7E89523DA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8</xdr:col>
      <xdr:colOff>0</xdr:colOff>
      <xdr:row>276</xdr:row>
      <xdr:rowOff>0</xdr:rowOff>
    </xdr:to>
    <xdr:grpSp>
      <xdr:nvGrpSpPr>
        <xdr:cNvPr id="15922" name="グループ化 4">
          <a:extLst>
            <a:ext uri="{FF2B5EF4-FFF2-40B4-BE49-F238E27FC236}">
              <a16:creationId xmlns:a16="http://schemas.microsoft.com/office/drawing/2014/main" id="{94D8226D-3136-46C4-BDF2-4C755394FFD9}"/>
            </a:ext>
          </a:extLst>
        </xdr:cNvPr>
        <xdr:cNvGrpSpPr>
          <a:grpSpLocks/>
        </xdr:cNvGrpSpPr>
      </xdr:nvGrpSpPr>
      <xdr:grpSpPr bwMode="auto">
        <a:xfrm>
          <a:off x="4101353" y="62192647"/>
          <a:ext cx="1367118" cy="403412"/>
          <a:chOff x="3981450" y="1019175"/>
          <a:chExt cx="1428750" cy="409575"/>
        </a:xfrm>
      </xdr:grpSpPr>
      <xdr:sp macro="" textlink="">
        <xdr:nvSpPr>
          <xdr:cNvPr id="15923" name="Rectangle 23">
            <a:extLst>
              <a:ext uri="{FF2B5EF4-FFF2-40B4-BE49-F238E27FC236}">
                <a16:creationId xmlns:a16="http://schemas.microsoft.com/office/drawing/2014/main" id="{5A23FA9F-6E67-680F-BC0C-553C2238F63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24" name="Rectangle 24">
            <a:extLst>
              <a:ext uri="{FF2B5EF4-FFF2-40B4-BE49-F238E27FC236}">
                <a16:creationId xmlns:a16="http://schemas.microsoft.com/office/drawing/2014/main" id="{21382822-2EE6-1E6A-90C6-F8E1E89CA822}"/>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25" name="Rectangle 25">
            <a:extLst>
              <a:ext uri="{FF2B5EF4-FFF2-40B4-BE49-F238E27FC236}">
                <a16:creationId xmlns:a16="http://schemas.microsoft.com/office/drawing/2014/main" id="{832BCEE5-6798-49B7-8D0F-A8D2A1CD242B}"/>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26" name="Rectangle 26">
            <a:extLst>
              <a:ext uri="{FF2B5EF4-FFF2-40B4-BE49-F238E27FC236}">
                <a16:creationId xmlns:a16="http://schemas.microsoft.com/office/drawing/2014/main" id="{18C1C3F3-ADCD-FD46-CF75-67076171DDC2}"/>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27" name="Rectangle 27">
            <a:extLst>
              <a:ext uri="{FF2B5EF4-FFF2-40B4-BE49-F238E27FC236}">
                <a16:creationId xmlns:a16="http://schemas.microsoft.com/office/drawing/2014/main" id="{0161584A-B0EB-BF11-4EB0-D3E366647775}"/>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5928" name="グループ化 3">
          <a:extLst>
            <a:ext uri="{FF2B5EF4-FFF2-40B4-BE49-F238E27FC236}">
              <a16:creationId xmlns:a16="http://schemas.microsoft.com/office/drawing/2014/main" id="{0FC95103-29E8-49D8-9752-968114BFD485}"/>
            </a:ext>
          </a:extLst>
        </xdr:cNvPr>
        <xdr:cNvGrpSpPr>
          <a:grpSpLocks/>
        </xdr:cNvGrpSpPr>
      </xdr:nvGrpSpPr>
      <xdr:grpSpPr bwMode="auto">
        <a:xfrm>
          <a:off x="6152029" y="62192647"/>
          <a:ext cx="862853" cy="403412"/>
          <a:chOff x="6029325" y="1019175"/>
          <a:chExt cx="857250" cy="409575"/>
        </a:xfrm>
      </xdr:grpSpPr>
      <xdr:sp macro="" textlink="">
        <xdr:nvSpPr>
          <xdr:cNvPr id="15929" name="Rectangle 28">
            <a:extLst>
              <a:ext uri="{FF2B5EF4-FFF2-40B4-BE49-F238E27FC236}">
                <a16:creationId xmlns:a16="http://schemas.microsoft.com/office/drawing/2014/main" id="{2B3F6735-02C3-BCE4-1B44-D836C252E8E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30" name="Rectangle 29">
            <a:extLst>
              <a:ext uri="{FF2B5EF4-FFF2-40B4-BE49-F238E27FC236}">
                <a16:creationId xmlns:a16="http://schemas.microsoft.com/office/drawing/2014/main" id="{C1E17BF3-F5A4-AE13-C32D-8AA8F26EDE4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31" name="Rectangle 29">
            <a:extLst>
              <a:ext uri="{FF2B5EF4-FFF2-40B4-BE49-F238E27FC236}">
                <a16:creationId xmlns:a16="http://schemas.microsoft.com/office/drawing/2014/main" id="{B604D5A3-06C9-DE40-6DBD-26547B44408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8</xdr:col>
      <xdr:colOff>0</xdr:colOff>
      <xdr:row>276</xdr:row>
      <xdr:rowOff>0</xdr:rowOff>
    </xdr:to>
    <xdr:grpSp>
      <xdr:nvGrpSpPr>
        <xdr:cNvPr id="15932" name="グループ化 4">
          <a:extLst>
            <a:ext uri="{FF2B5EF4-FFF2-40B4-BE49-F238E27FC236}">
              <a16:creationId xmlns:a16="http://schemas.microsoft.com/office/drawing/2014/main" id="{11B86EB3-E62F-412F-8E3D-104FBBA4AAF9}"/>
            </a:ext>
          </a:extLst>
        </xdr:cNvPr>
        <xdr:cNvGrpSpPr>
          <a:grpSpLocks/>
        </xdr:cNvGrpSpPr>
      </xdr:nvGrpSpPr>
      <xdr:grpSpPr bwMode="auto">
        <a:xfrm>
          <a:off x="4101353" y="62192647"/>
          <a:ext cx="1367118" cy="403412"/>
          <a:chOff x="3981450" y="1019175"/>
          <a:chExt cx="1428750" cy="409575"/>
        </a:xfrm>
      </xdr:grpSpPr>
      <xdr:sp macro="" textlink="">
        <xdr:nvSpPr>
          <xdr:cNvPr id="15933" name="Rectangle 23">
            <a:extLst>
              <a:ext uri="{FF2B5EF4-FFF2-40B4-BE49-F238E27FC236}">
                <a16:creationId xmlns:a16="http://schemas.microsoft.com/office/drawing/2014/main" id="{26008FAA-D212-F61B-04C7-4C509B1F3D23}"/>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34" name="Rectangle 24">
            <a:extLst>
              <a:ext uri="{FF2B5EF4-FFF2-40B4-BE49-F238E27FC236}">
                <a16:creationId xmlns:a16="http://schemas.microsoft.com/office/drawing/2014/main" id="{C88D68AA-D2E1-C91D-06E2-43665A46D6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35" name="Rectangle 25">
            <a:extLst>
              <a:ext uri="{FF2B5EF4-FFF2-40B4-BE49-F238E27FC236}">
                <a16:creationId xmlns:a16="http://schemas.microsoft.com/office/drawing/2014/main" id="{DEC06E4F-908E-1041-9D09-805F4E279CA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36" name="Rectangle 26">
            <a:extLst>
              <a:ext uri="{FF2B5EF4-FFF2-40B4-BE49-F238E27FC236}">
                <a16:creationId xmlns:a16="http://schemas.microsoft.com/office/drawing/2014/main" id="{39D830CD-DC95-DBB3-6EEB-3BD756367FD9}"/>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37" name="Rectangle 27">
            <a:extLst>
              <a:ext uri="{FF2B5EF4-FFF2-40B4-BE49-F238E27FC236}">
                <a16:creationId xmlns:a16="http://schemas.microsoft.com/office/drawing/2014/main" id="{847E029A-9019-31C9-F98D-B7FD664913BD}"/>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5938" name="グループ化 3">
          <a:extLst>
            <a:ext uri="{FF2B5EF4-FFF2-40B4-BE49-F238E27FC236}">
              <a16:creationId xmlns:a16="http://schemas.microsoft.com/office/drawing/2014/main" id="{42D2C25A-AA3F-448F-8C46-9D6A24A2FC0F}"/>
            </a:ext>
          </a:extLst>
        </xdr:cNvPr>
        <xdr:cNvGrpSpPr>
          <a:grpSpLocks/>
        </xdr:cNvGrpSpPr>
      </xdr:nvGrpSpPr>
      <xdr:grpSpPr bwMode="auto">
        <a:xfrm>
          <a:off x="6152029" y="62192647"/>
          <a:ext cx="862853" cy="403412"/>
          <a:chOff x="6029325" y="1019175"/>
          <a:chExt cx="857250" cy="409575"/>
        </a:xfrm>
      </xdr:grpSpPr>
      <xdr:sp macro="" textlink="">
        <xdr:nvSpPr>
          <xdr:cNvPr id="15939" name="Rectangle 28">
            <a:extLst>
              <a:ext uri="{FF2B5EF4-FFF2-40B4-BE49-F238E27FC236}">
                <a16:creationId xmlns:a16="http://schemas.microsoft.com/office/drawing/2014/main" id="{B4A5F53A-0BA9-BF1B-6494-12769F27980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40" name="Rectangle 29">
            <a:extLst>
              <a:ext uri="{FF2B5EF4-FFF2-40B4-BE49-F238E27FC236}">
                <a16:creationId xmlns:a16="http://schemas.microsoft.com/office/drawing/2014/main" id="{BB90461B-C61C-DB83-1842-ED2D6E87C6B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41" name="Rectangle 29">
            <a:extLst>
              <a:ext uri="{FF2B5EF4-FFF2-40B4-BE49-F238E27FC236}">
                <a16:creationId xmlns:a16="http://schemas.microsoft.com/office/drawing/2014/main" id="{48D6D6D7-1AFA-E10C-3AE5-BDA7E909079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5942" name="グループ化 3">
          <a:extLst>
            <a:ext uri="{FF2B5EF4-FFF2-40B4-BE49-F238E27FC236}">
              <a16:creationId xmlns:a16="http://schemas.microsoft.com/office/drawing/2014/main" id="{1BE3739B-12DF-4521-81AE-35A3EF4ED122}"/>
            </a:ext>
          </a:extLst>
        </xdr:cNvPr>
        <xdr:cNvGrpSpPr>
          <a:grpSpLocks/>
        </xdr:cNvGrpSpPr>
      </xdr:nvGrpSpPr>
      <xdr:grpSpPr bwMode="auto">
        <a:xfrm>
          <a:off x="6152029" y="62192647"/>
          <a:ext cx="862853" cy="403412"/>
          <a:chOff x="6029325" y="1019175"/>
          <a:chExt cx="857250" cy="409575"/>
        </a:xfrm>
      </xdr:grpSpPr>
      <xdr:sp macro="" textlink="">
        <xdr:nvSpPr>
          <xdr:cNvPr id="15943" name="Rectangle 28">
            <a:extLst>
              <a:ext uri="{FF2B5EF4-FFF2-40B4-BE49-F238E27FC236}">
                <a16:creationId xmlns:a16="http://schemas.microsoft.com/office/drawing/2014/main" id="{3F7B95EB-DAE3-222B-F93B-BCA2C2FEEC8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44" name="Rectangle 29">
            <a:extLst>
              <a:ext uri="{FF2B5EF4-FFF2-40B4-BE49-F238E27FC236}">
                <a16:creationId xmlns:a16="http://schemas.microsoft.com/office/drawing/2014/main" id="{A96D6387-8700-6BC1-E650-BEE057F66B2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45" name="Rectangle 29">
            <a:extLst>
              <a:ext uri="{FF2B5EF4-FFF2-40B4-BE49-F238E27FC236}">
                <a16:creationId xmlns:a16="http://schemas.microsoft.com/office/drawing/2014/main" id="{3757F4F1-8271-8B9C-58D8-C0065013EB1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5946" name="グループ化 3">
          <a:extLst>
            <a:ext uri="{FF2B5EF4-FFF2-40B4-BE49-F238E27FC236}">
              <a16:creationId xmlns:a16="http://schemas.microsoft.com/office/drawing/2014/main" id="{923C0813-FE2E-4556-AA7F-47CF8A653D12}"/>
            </a:ext>
          </a:extLst>
        </xdr:cNvPr>
        <xdr:cNvGrpSpPr>
          <a:grpSpLocks/>
        </xdr:cNvGrpSpPr>
      </xdr:nvGrpSpPr>
      <xdr:grpSpPr bwMode="auto">
        <a:xfrm>
          <a:off x="6152029" y="62192647"/>
          <a:ext cx="862853" cy="403412"/>
          <a:chOff x="6029325" y="1019175"/>
          <a:chExt cx="857250" cy="409575"/>
        </a:xfrm>
      </xdr:grpSpPr>
      <xdr:sp macro="" textlink="">
        <xdr:nvSpPr>
          <xdr:cNvPr id="15947" name="Rectangle 28">
            <a:extLst>
              <a:ext uri="{FF2B5EF4-FFF2-40B4-BE49-F238E27FC236}">
                <a16:creationId xmlns:a16="http://schemas.microsoft.com/office/drawing/2014/main" id="{CE3E1699-0C20-5A05-8EDD-774C12B77A7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48" name="Rectangle 29">
            <a:extLst>
              <a:ext uri="{FF2B5EF4-FFF2-40B4-BE49-F238E27FC236}">
                <a16:creationId xmlns:a16="http://schemas.microsoft.com/office/drawing/2014/main" id="{26F275B1-7914-1A34-2A1C-F842712196F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49" name="Rectangle 29">
            <a:extLst>
              <a:ext uri="{FF2B5EF4-FFF2-40B4-BE49-F238E27FC236}">
                <a16:creationId xmlns:a16="http://schemas.microsoft.com/office/drawing/2014/main" id="{171C08A1-977B-1675-CB99-5EA3529CDEE9}"/>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5950" name="グループ化 3">
          <a:extLst>
            <a:ext uri="{FF2B5EF4-FFF2-40B4-BE49-F238E27FC236}">
              <a16:creationId xmlns:a16="http://schemas.microsoft.com/office/drawing/2014/main" id="{8FBA9717-F763-4CFE-8EF1-774E293689F3}"/>
            </a:ext>
          </a:extLst>
        </xdr:cNvPr>
        <xdr:cNvGrpSpPr>
          <a:grpSpLocks/>
        </xdr:cNvGrpSpPr>
      </xdr:nvGrpSpPr>
      <xdr:grpSpPr bwMode="auto">
        <a:xfrm>
          <a:off x="6152029" y="62192647"/>
          <a:ext cx="862853" cy="403412"/>
          <a:chOff x="6029325" y="1019175"/>
          <a:chExt cx="857250" cy="409575"/>
        </a:xfrm>
      </xdr:grpSpPr>
      <xdr:sp macro="" textlink="">
        <xdr:nvSpPr>
          <xdr:cNvPr id="15951" name="Rectangle 28">
            <a:extLst>
              <a:ext uri="{FF2B5EF4-FFF2-40B4-BE49-F238E27FC236}">
                <a16:creationId xmlns:a16="http://schemas.microsoft.com/office/drawing/2014/main" id="{FCD42DE8-598E-DE42-FE9C-E22607DA058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52" name="Rectangle 29">
            <a:extLst>
              <a:ext uri="{FF2B5EF4-FFF2-40B4-BE49-F238E27FC236}">
                <a16:creationId xmlns:a16="http://schemas.microsoft.com/office/drawing/2014/main" id="{8A515229-5763-9E17-9F80-6653C74B0D5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53" name="Rectangle 29">
            <a:extLst>
              <a:ext uri="{FF2B5EF4-FFF2-40B4-BE49-F238E27FC236}">
                <a16:creationId xmlns:a16="http://schemas.microsoft.com/office/drawing/2014/main" id="{9F830D38-08D6-A227-C42C-6A3625FBB33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8</xdr:col>
      <xdr:colOff>0</xdr:colOff>
      <xdr:row>276</xdr:row>
      <xdr:rowOff>0</xdr:rowOff>
    </xdr:to>
    <xdr:grpSp>
      <xdr:nvGrpSpPr>
        <xdr:cNvPr id="15954" name="グループ化 4">
          <a:extLst>
            <a:ext uri="{FF2B5EF4-FFF2-40B4-BE49-F238E27FC236}">
              <a16:creationId xmlns:a16="http://schemas.microsoft.com/office/drawing/2014/main" id="{C8D66B86-65F4-4A44-A8E8-EBCE846B8061}"/>
            </a:ext>
          </a:extLst>
        </xdr:cNvPr>
        <xdr:cNvGrpSpPr>
          <a:grpSpLocks/>
        </xdr:cNvGrpSpPr>
      </xdr:nvGrpSpPr>
      <xdr:grpSpPr bwMode="auto">
        <a:xfrm>
          <a:off x="4101353" y="62192647"/>
          <a:ext cx="1367118" cy="403412"/>
          <a:chOff x="3981450" y="1019175"/>
          <a:chExt cx="1428750" cy="409575"/>
        </a:xfrm>
      </xdr:grpSpPr>
      <xdr:sp macro="" textlink="">
        <xdr:nvSpPr>
          <xdr:cNvPr id="15955" name="Rectangle 23">
            <a:extLst>
              <a:ext uri="{FF2B5EF4-FFF2-40B4-BE49-F238E27FC236}">
                <a16:creationId xmlns:a16="http://schemas.microsoft.com/office/drawing/2014/main" id="{E4D8E968-32C6-58AE-9617-BD8E4BDE8A8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56" name="Rectangle 24">
            <a:extLst>
              <a:ext uri="{FF2B5EF4-FFF2-40B4-BE49-F238E27FC236}">
                <a16:creationId xmlns:a16="http://schemas.microsoft.com/office/drawing/2014/main" id="{A3C8FB0B-76E3-B741-00C4-360F6C5DA092}"/>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57" name="Rectangle 25">
            <a:extLst>
              <a:ext uri="{FF2B5EF4-FFF2-40B4-BE49-F238E27FC236}">
                <a16:creationId xmlns:a16="http://schemas.microsoft.com/office/drawing/2014/main" id="{8B0DC00E-5B2B-7569-A7FD-7AF2085A7519}"/>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58" name="Rectangle 26">
            <a:extLst>
              <a:ext uri="{FF2B5EF4-FFF2-40B4-BE49-F238E27FC236}">
                <a16:creationId xmlns:a16="http://schemas.microsoft.com/office/drawing/2014/main" id="{7DB8FCD1-1492-D48D-9214-D938ACFB4098}"/>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59" name="Rectangle 27">
            <a:extLst>
              <a:ext uri="{FF2B5EF4-FFF2-40B4-BE49-F238E27FC236}">
                <a16:creationId xmlns:a16="http://schemas.microsoft.com/office/drawing/2014/main" id="{CB2CABDF-201B-08A3-169D-C46AD90FE4F8}"/>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5960" name="グループ化 3">
          <a:extLst>
            <a:ext uri="{FF2B5EF4-FFF2-40B4-BE49-F238E27FC236}">
              <a16:creationId xmlns:a16="http://schemas.microsoft.com/office/drawing/2014/main" id="{4C4BA6B0-0920-4D0C-927E-99465FFC4AFC}"/>
            </a:ext>
          </a:extLst>
        </xdr:cNvPr>
        <xdr:cNvGrpSpPr>
          <a:grpSpLocks/>
        </xdr:cNvGrpSpPr>
      </xdr:nvGrpSpPr>
      <xdr:grpSpPr bwMode="auto">
        <a:xfrm>
          <a:off x="6152029" y="62192647"/>
          <a:ext cx="862853" cy="403412"/>
          <a:chOff x="6029325" y="1019175"/>
          <a:chExt cx="857250" cy="409575"/>
        </a:xfrm>
      </xdr:grpSpPr>
      <xdr:sp macro="" textlink="">
        <xdr:nvSpPr>
          <xdr:cNvPr id="15961" name="Rectangle 28">
            <a:extLst>
              <a:ext uri="{FF2B5EF4-FFF2-40B4-BE49-F238E27FC236}">
                <a16:creationId xmlns:a16="http://schemas.microsoft.com/office/drawing/2014/main" id="{672102FA-13BD-30B6-F968-98632862FA1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62" name="Rectangle 29">
            <a:extLst>
              <a:ext uri="{FF2B5EF4-FFF2-40B4-BE49-F238E27FC236}">
                <a16:creationId xmlns:a16="http://schemas.microsoft.com/office/drawing/2014/main" id="{1B38476D-8E3B-8C9E-CE2E-3F26389D22E8}"/>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63" name="Rectangle 29">
            <a:extLst>
              <a:ext uri="{FF2B5EF4-FFF2-40B4-BE49-F238E27FC236}">
                <a16:creationId xmlns:a16="http://schemas.microsoft.com/office/drawing/2014/main" id="{5869AF82-FFE8-E02C-048B-6380381FEBE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8</xdr:col>
      <xdr:colOff>0</xdr:colOff>
      <xdr:row>276</xdr:row>
      <xdr:rowOff>0</xdr:rowOff>
    </xdr:to>
    <xdr:grpSp>
      <xdr:nvGrpSpPr>
        <xdr:cNvPr id="15964" name="グループ化 4">
          <a:extLst>
            <a:ext uri="{FF2B5EF4-FFF2-40B4-BE49-F238E27FC236}">
              <a16:creationId xmlns:a16="http://schemas.microsoft.com/office/drawing/2014/main" id="{3466CB65-DBB6-4D2F-B6B4-B89D8B93A5DF}"/>
            </a:ext>
          </a:extLst>
        </xdr:cNvPr>
        <xdr:cNvGrpSpPr>
          <a:grpSpLocks/>
        </xdr:cNvGrpSpPr>
      </xdr:nvGrpSpPr>
      <xdr:grpSpPr bwMode="auto">
        <a:xfrm>
          <a:off x="4101353" y="62192647"/>
          <a:ext cx="1367118" cy="403412"/>
          <a:chOff x="3981450" y="1019175"/>
          <a:chExt cx="1428750" cy="409575"/>
        </a:xfrm>
      </xdr:grpSpPr>
      <xdr:sp macro="" textlink="">
        <xdr:nvSpPr>
          <xdr:cNvPr id="15965" name="Rectangle 23">
            <a:extLst>
              <a:ext uri="{FF2B5EF4-FFF2-40B4-BE49-F238E27FC236}">
                <a16:creationId xmlns:a16="http://schemas.microsoft.com/office/drawing/2014/main" id="{56283EB9-23ED-2898-76C2-2738EF5186C4}"/>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66" name="Rectangle 24">
            <a:extLst>
              <a:ext uri="{FF2B5EF4-FFF2-40B4-BE49-F238E27FC236}">
                <a16:creationId xmlns:a16="http://schemas.microsoft.com/office/drawing/2014/main" id="{7193CA88-35C9-6772-21C8-723A6EECDBBB}"/>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67" name="Rectangle 25">
            <a:extLst>
              <a:ext uri="{FF2B5EF4-FFF2-40B4-BE49-F238E27FC236}">
                <a16:creationId xmlns:a16="http://schemas.microsoft.com/office/drawing/2014/main" id="{CD6961AC-FDB4-7091-A6B5-47793D3AA48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68" name="Rectangle 26">
            <a:extLst>
              <a:ext uri="{FF2B5EF4-FFF2-40B4-BE49-F238E27FC236}">
                <a16:creationId xmlns:a16="http://schemas.microsoft.com/office/drawing/2014/main" id="{47627C75-6AA0-1125-50CD-CF8B2327C0F9}"/>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69" name="Rectangle 27">
            <a:extLst>
              <a:ext uri="{FF2B5EF4-FFF2-40B4-BE49-F238E27FC236}">
                <a16:creationId xmlns:a16="http://schemas.microsoft.com/office/drawing/2014/main" id="{1C0D9B35-6569-6540-A54A-CDBA72085747}"/>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5970" name="グループ化 3">
          <a:extLst>
            <a:ext uri="{FF2B5EF4-FFF2-40B4-BE49-F238E27FC236}">
              <a16:creationId xmlns:a16="http://schemas.microsoft.com/office/drawing/2014/main" id="{0C810EB9-F8AB-46E0-8922-E46D33167AF1}"/>
            </a:ext>
          </a:extLst>
        </xdr:cNvPr>
        <xdr:cNvGrpSpPr>
          <a:grpSpLocks/>
        </xdr:cNvGrpSpPr>
      </xdr:nvGrpSpPr>
      <xdr:grpSpPr bwMode="auto">
        <a:xfrm>
          <a:off x="6152029" y="62192647"/>
          <a:ext cx="862853" cy="403412"/>
          <a:chOff x="6029325" y="1019175"/>
          <a:chExt cx="857250" cy="409575"/>
        </a:xfrm>
      </xdr:grpSpPr>
      <xdr:sp macro="" textlink="">
        <xdr:nvSpPr>
          <xdr:cNvPr id="15971" name="Rectangle 28">
            <a:extLst>
              <a:ext uri="{FF2B5EF4-FFF2-40B4-BE49-F238E27FC236}">
                <a16:creationId xmlns:a16="http://schemas.microsoft.com/office/drawing/2014/main" id="{8D33AB09-7FEC-5161-8857-93710046199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72" name="Rectangle 29">
            <a:extLst>
              <a:ext uri="{FF2B5EF4-FFF2-40B4-BE49-F238E27FC236}">
                <a16:creationId xmlns:a16="http://schemas.microsoft.com/office/drawing/2014/main" id="{F15030E4-E59F-003E-BE31-C4DF34A4BD9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73" name="Rectangle 29">
            <a:extLst>
              <a:ext uri="{FF2B5EF4-FFF2-40B4-BE49-F238E27FC236}">
                <a16:creationId xmlns:a16="http://schemas.microsoft.com/office/drawing/2014/main" id="{695414AA-B5C7-2C65-841F-E877D65C6E8B}"/>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274</xdr:row>
      <xdr:rowOff>0</xdr:rowOff>
    </xdr:from>
    <xdr:to>
      <xdr:col>8</xdr:col>
      <xdr:colOff>0</xdr:colOff>
      <xdr:row>276</xdr:row>
      <xdr:rowOff>0</xdr:rowOff>
    </xdr:to>
    <xdr:grpSp>
      <xdr:nvGrpSpPr>
        <xdr:cNvPr id="15974" name="グループ化 4">
          <a:extLst>
            <a:ext uri="{FF2B5EF4-FFF2-40B4-BE49-F238E27FC236}">
              <a16:creationId xmlns:a16="http://schemas.microsoft.com/office/drawing/2014/main" id="{5A70F031-634A-47E1-BF1D-27889F208397}"/>
            </a:ext>
          </a:extLst>
        </xdr:cNvPr>
        <xdr:cNvGrpSpPr>
          <a:grpSpLocks/>
        </xdr:cNvGrpSpPr>
      </xdr:nvGrpSpPr>
      <xdr:grpSpPr bwMode="auto">
        <a:xfrm>
          <a:off x="4101353" y="62192647"/>
          <a:ext cx="1367118" cy="403412"/>
          <a:chOff x="3981450" y="1019175"/>
          <a:chExt cx="1428750" cy="409575"/>
        </a:xfrm>
      </xdr:grpSpPr>
      <xdr:sp macro="" textlink="">
        <xdr:nvSpPr>
          <xdr:cNvPr id="15975" name="Rectangle 23">
            <a:extLst>
              <a:ext uri="{FF2B5EF4-FFF2-40B4-BE49-F238E27FC236}">
                <a16:creationId xmlns:a16="http://schemas.microsoft.com/office/drawing/2014/main" id="{B1CD7366-852C-2502-580F-13DDFDBA059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76" name="Rectangle 24">
            <a:extLst>
              <a:ext uri="{FF2B5EF4-FFF2-40B4-BE49-F238E27FC236}">
                <a16:creationId xmlns:a16="http://schemas.microsoft.com/office/drawing/2014/main" id="{5DBE0BE8-D31C-A6D9-9055-238DD4288561}"/>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77" name="Rectangle 25">
            <a:extLst>
              <a:ext uri="{FF2B5EF4-FFF2-40B4-BE49-F238E27FC236}">
                <a16:creationId xmlns:a16="http://schemas.microsoft.com/office/drawing/2014/main" id="{889DECC6-7C19-EEDF-FE54-28193354AB5A}"/>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78" name="Rectangle 26">
            <a:extLst>
              <a:ext uri="{FF2B5EF4-FFF2-40B4-BE49-F238E27FC236}">
                <a16:creationId xmlns:a16="http://schemas.microsoft.com/office/drawing/2014/main" id="{90DDBF32-E6FB-DCD4-BB94-6F3BB9EAB9AB}"/>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79" name="Rectangle 27">
            <a:extLst>
              <a:ext uri="{FF2B5EF4-FFF2-40B4-BE49-F238E27FC236}">
                <a16:creationId xmlns:a16="http://schemas.microsoft.com/office/drawing/2014/main" id="{329A01E5-976B-B9AD-D8DF-0927B4EB4D0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274</xdr:row>
      <xdr:rowOff>0</xdr:rowOff>
    </xdr:from>
    <xdr:to>
      <xdr:col>10</xdr:col>
      <xdr:colOff>0</xdr:colOff>
      <xdr:row>276</xdr:row>
      <xdr:rowOff>0</xdr:rowOff>
    </xdr:to>
    <xdr:grpSp>
      <xdr:nvGrpSpPr>
        <xdr:cNvPr id="15980" name="グループ化 3">
          <a:extLst>
            <a:ext uri="{FF2B5EF4-FFF2-40B4-BE49-F238E27FC236}">
              <a16:creationId xmlns:a16="http://schemas.microsoft.com/office/drawing/2014/main" id="{D527C7E3-80AE-4EF8-873E-DB154B5E78C9}"/>
            </a:ext>
          </a:extLst>
        </xdr:cNvPr>
        <xdr:cNvGrpSpPr>
          <a:grpSpLocks/>
        </xdr:cNvGrpSpPr>
      </xdr:nvGrpSpPr>
      <xdr:grpSpPr bwMode="auto">
        <a:xfrm>
          <a:off x="6152029" y="62192647"/>
          <a:ext cx="862853" cy="403412"/>
          <a:chOff x="6029325" y="1019175"/>
          <a:chExt cx="857250" cy="409575"/>
        </a:xfrm>
      </xdr:grpSpPr>
      <xdr:sp macro="" textlink="">
        <xdr:nvSpPr>
          <xdr:cNvPr id="15981" name="Rectangle 28">
            <a:extLst>
              <a:ext uri="{FF2B5EF4-FFF2-40B4-BE49-F238E27FC236}">
                <a16:creationId xmlns:a16="http://schemas.microsoft.com/office/drawing/2014/main" id="{B2336E00-04C7-CEAA-E238-DAE5681E2DB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82" name="Rectangle 29">
            <a:extLst>
              <a:ext uri="{FF2B5EF4-FFF2-40B4-BE49-F238E27FC236}">
                <a16:creationId xmlns:a16="http://schemas.microsoft.com/office/drawing/2014/main" id="{EDA6424B-C4BE-B411-74A8-66C2443F809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83" name="Rectangle 29">
            <a:extLst>
              <a:ext uri="{FF2B5EF4-FFF2-40B4-BE49-F238E27FC236}">
                <a16:creationId xmlns:a16="http://schemas.microsoft.com/office/drawing/2014/main" id="{2B4AE360-4437-6ADA-6450-1A3FBE3FD10D}"/>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5984" name="グループ化 4">
          <a:extLst>
            <a:ext uri="{FF2B5EF4-FFF2-40B4-BE49-F238E27FC236}">
              <a16:creationId xmlns:a16="http://schemas.microsoft.com/office/drawing/2014/main" id="{2AD18BED-567C-4FD1-A713-58E07783248B}"/>
            </a:ext>
          </a:extLst>
        </xdr:cNvPr>
        <xdr:cNvGrpSpPr>
          <a:grpSpLocks/>
        </xdr:cNvGrpSpPr>
      </xdr:nvGrpSpPr>
      <xdr:grpSpPr bwMode="auto">
        <a:xfrm>
          <a:off x="4101353" y="68983412"/>
          <a:ext cx="1367118" cy="403412"/>
          <a:chOff x="3981450" y="1019175"/>
          <a:chExt cx="1428750" cy="409575"/>
        </a:xfrm>
      </xdr:grpSpPr>
      <xdr:sp macro="" textlink="">
        <xdr:nvSpPr>
          <xdr:cNvPr id="15985" name="Rectangle 23">
            <a:extLst>
              <a:ext uri="{FF2B5EF4-FFF2-40B4-BE49-F238E27FC236}">
                <a16:creationId xmlns:a16="http://schemas.microsoft.com/office/drawing/2014/main" id="{BC0EAEC9-5C77-E370-9EA7-F7743671D01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86" name="Rectangle 24">
            <a:extLst>
              <a:ext uri="{FF2B5EF4-FFF2-40B4-BE49-F238E27FC236}">
                <a16:creationId xmlns:a16="http://schemas.microsoft.com/office/drawing/2014/main" id="{230BBEFC-A9AF-79EC-57B2-FCC5684527B7}"/>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87" name="Rectangle 25">
            <a:extLst>
              <a:ext uri="{FF2B5EF4-FFF2-40B4-BE49-F238E27FC236}">
                <a16:creationId xmlns:a16="http://schemas.microsoft.com/office/drawing/2014/main" id="{7FA7778A-D1D7-7935-5839-F9440662D865}"/>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88" name="Rectangle 26">
            <a:extLst>
              <a:ext uri="{FF2B5EF4-FFF2-40B4-BE49-F238E27FC236}">
                <a16:creationId xmlns:a16="http://schemas.microsoft.com/office/drawing/2014/main" id="{24D80DCA-EA2F-B0A5-E1C5-B53015A7A9F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89" name="Rectangle 27">
            <a:extLst>
              <a:ext uri="{FF2B5EF4-FFF2-40B4-BE49-F238E27FC236}">
                <a16:creationId xmlns:a16="http://schemas.microsoft.com/office/drawing/2014/main" id="{E66E24FF-9739-9085-98FF-231B0300A5ED}"/>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5990" name="グループ化 3">
          <a:extLst>
            <a:ext uri="{FF2B5EF4-FFF2-40B4-BE49-F238E27FC236}">
              <a16:creationId xmlns:a16="http://schemas.microsoft.com/office/drawing/2014/main" id="{1E498D17-1516-47C0-B402-CBF73D8269E3}"/>
            </a:ext>
          </a:extLst>
        </xdr:cNvPr>
        <xdr:cNvGrpSpPr>
          <a:grpSpLocks/>
        </xdr:cNvGrpSpPr>
      </xdr:nvGrpSpPr>
      <xdr:grpSpPr bwMode="auto">
        <a:xfrm>
          <a:off x="6152029" y="68983412"/>
          <a:ext cx="862853" cy="403412"/>
          <a:chOff x="6029325" y="1019175"/>
          <a:chExt cx="857250" cy="409575"/>
        </a:xfrm>
      </xdr:grpSpPr>
      <xdr:sp macro="" textlink="">
        <xdr:nvSpPr>
          <xdr:cNvPr id="15991" name="Rectangle 28">
            <a:extLst>
              <a:ext uri="{FF2B5EF4-FFF2-40B4-BE49-F238E27FC236}">
                <a16:creationId xmlns:a16="http://schemas.microsoft.com/office/drawing/2014/main" id="{B7B736C9-538E-CF8E-8EC6-5DFC9C7391C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92" name="Rectangle 29">
            <a:extLst>
              <a:ext uri="{FF2B5EF4-FFF2-40B4-BE49-F238E27FC236}">
                <a16:creationId xmlns:a16="http://schemas.microsoft.com/office/drawing/2014/main" id="{98912C15-A154-51C3-3B96-590FABC8D64C}"/>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93" name="Rectangle 29">
            <a:extLst>
              <a:ext uri="{FF2B5EF4-FFF2-40B4-BE49-F238E27FC236}">
                <a16:creationId xmlns:a16="http://schemas.microsoft.com/office/drawing/2014/main" id="{826398C7-8407-4ECE-1258-F1E63618E48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5994" name="グループ化 4">
          <a:extLst>
            <a:ext uri="{FF2B5EF4-FFF2-40B4-BE49-F238E27FC236}">
              <a16:creationId xmlns:a16="http://schemas.microsoft.com/office/drawing/2014/main" id="{B3EADD95-37FE-4B1A-9C54-CBE6527EEE2E}"/>
            </a:ext>
          </a:extLst>
        </xdr:cNvPr>
        <xdr:cNvGrpSpPr>
          <a:grpSpLocks/>
        </xdr:cNvGrpSpPr>
      </xdr:nvGrpSpPr>
      <xdr:grpSpPr bwMode="auto">
        <a:xfrm>
          <a:off x="4101353" y="68983412"/>
          <a:ext cx="1367118" cy="403412"/>
          <a:chOff x="3981450" y="1019175"/>
          <a:chExt cx="1428750" cy="409575"/>
        </a:xfrm>
      </xdr:grpSpPr>
      <xdr:sp macro="" textlink="">
        <xdr:nvSpPr>
          <xdr:cNvPr id="15995" name="Rectangle 23">
            <a:extLst>
              <a:ext uri="{FF2B5EF4-FFF2-40B4-BE49-F238E27FC236}">
                <a16:creationId xmlns:a16="http://schemas.microsoft.com/office/drawing/2014/main" id="{4BD32B40-FB28-B9C4-6E09-49934D620168}"/>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96" name="Rectangle 24">
            <a:extLst>
              <a:ext uri="{FF2B5EF4-FFF2-40B4-BE49-F238E27FC236}">
                <a16:creationId xmlns:a16="http://schemas.microsoft.com/office/drawing/2014/main" id="{EB657676-E55C-7E5A-7946-DAEA27DAD897}"/>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97" name="Rectangle 25">
            <a:extLst>
              <a:ext uri="{FF2B5EF4-FFF2-40B4-BE49-F238E27FC236}">
                <a16:creationId xmlns:a16="http://schemas.microsoft.com/office/drawing/2014/main" id="{52633711-553B-5FF7-C30C-3EFAFC4B41A4}"/>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98" name="Rectangle 26">
            <a:extLst>
              <a:ext uri="{FF2B5EF4-FFF2-40B4-BE49-F238E27FC236}">
                <a16:creationId xmlns:a16="http://schemas.microsoft.com/office/drawing/2014/main" id="{25AB4050-CE09-5F8E-7BA4-578B9FE3463E}"/>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5999" name="Rectangle 27">
            <a:extLst>
              <a:ext uri="{FF2B5EF4-FFF2-40B4-BE49-F238E27FC236}">
                <a16:creationId xmlns:a16="http://schemas.microsoft.com/office/drawing/2014/main" id="{2ECA5F05-EBAB-5E3E-67E9-143FE091DF1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6000" name="グループ化 3">
          <a:extLst>
            <a:ext uri="{FF2B5EF4-FFF2-40B4-BE49-F238E27FC236}">
              <a16:creationId xmlns:a16="http://schemas.microsoft.com/office/drawing/2014/main" id="{4138B358-A1A5-4311-84F7-962D180A614F}"/>
            </a:ext>
          </a:extLst>
        </xdr:cNvPr>
        <xdr:cNvGrpSpPr>
          <a:grpSpLocks/>
        </xdr:cNvGrpSpPr>
      </xdr:nvGrpSpPr>
      <xdr:grpSpPr bwMode="auto">
        <a:xfrm>
          <a:off x="6152029" y="68983412"/>
          <a:ext cx="862853" cy="403412"/>
          <a:chOff x="6029325" y="1019175"/>
          <a:chExt cx="857250" cy="409575"/>
        </a:xfrm>
      </xdr:grpSpPr>
      <xdr:sp macro="" textlink="">
        <xdr:nvSpPr>
          <xdr:cNvPr id="16001" name="Rectangle 28">
            <a:extLst>
              <a:ext uri="{FF2B5EF4-FFF2-40B4-BE49-F238E27FC236}">
                <a16:creationId xmlns:a16="http://schemas.microsoft.com/office/drawing/2014/main" id="{7B71FBBC-F5BF-24F5-090C-1653C6D4383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02" name="Rectangle 29">
            <a:extLst>
              <a:ext uri="{FF2B5EF4-FFF2-40B4-BE49-F238E27FC236}">
                <a16:creationId xmlns:a16="http://schemas.microsoft.com/office/drawing/2014/main" id="{41C4A05E-3F94-4E36-CC4A-46EEC0CCACB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03" name="Rectangle 29">
            <a:extLst>
              <a:ext uri="{FF2B5EF4-FFF2-40B4-BE49-F238E27FC236}">
                <a16:creationId xmlns:a16="http://schemas.microsoft.com/office/drawing/2014/main" id="{ED0FB8CA-DEFC-25B3-FADB-88478AA6A69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6004" name="グループ化 4">
          <a:extLst>
            <a:ext uri="{FF2B5EF4-FFF2-40B4-BE49-F238E27FC236}">
              <a16:creationId xmlns:a16="http://schemas.microsoft.com/office/drawing/2014/main" id="{5637224F-5F8C-4014-89E8-E15F7FCD58CE}"/>
            </a:ext>
          </a:extLst>
        </xdr:cNvPr>
        <xdr:cNvGrpSpPr>
          <a:grpSpLocks/>
        </xdr:cNvGrpSpPr>
      </xdr:nvGrpSpPr>
      <xdr:grpSpPr bwMode="auto">
        <a:xfrm>
          <a:off x="4101353" y="68983412"/>
          <a:ext cx="1367118" cy="403412"/>
          <a:chOff x="3981450" y="1019175"/>
          <a:chExt cx="1428750" cy="409575"/>
        </a:xfrm>
      </xdr:grpSpPr>
      <xdr:sp macro="" textlink="">
        <xdr:nvSpPr>
          <xdr:cNvPr id="16005" name="Rectangle 23">
            <a:extLst>
              <a:ext uri="{FF2B5EF4-FFF2-40B4-BE49-F238E27FC236}">
                <a16:creationId xmlns:a16="http://schemas.microsoft.com/office/drawing/2014/main" id="{05494B07-B1AD-68C8-D23B-87BC12A44985}"/>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06" name="Rectangle 24">
            <a:extLst>
              <a:ext uri="{FF2B5EF4-FFF2-40B4-BE49-F238E27FC236}">
                <a16:creationId xmlns:a16="http://schemas.microsoft.com/office/drawing/2014/main" id="{891E508F-61F3-E36B-BD9E-D00969202C1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07" name="Rectangle 25">
            <a:extLst>
              <a:ext uri="{FF2B5EF4-FFF2-40B4-BE49-F238E27FC236}">
                <a16:creationId xmlns:a16="http://schemas.microsoft.com/office/drawing/2014/main" id="{771B317D-4888-8CCB-64E8-EF5F09A647E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08" name="Rectangle 26">
            <a:extLst>
              <a:ext uri="{FF2B5EF4-FFF2-40B4-BE49-F238E27FC236}">
                <a16:creationId xmlns:a16="http://schemas.microsoft.com/office/drawing/2014/main" id="{FA9E7EBB-B904-04F2-33D1-11CEF9D03EAF}"/>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09" name="Rectangle 27">
            <a:extLst>
              <a:ext uri="{FF2B5EF4-FFF2-40B4-BE49-F238E27FC236}">
                <a16:creationId xmlns:a16="http://schemas.microsoft.com/office/drawing/2014/main" id="{79D3C219-A919-8C08-7DD0-2C3C8702C613}"/>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6010" name="グループ化 3">
          <a:extLst>
            <a:ext uri="{FF2B5EF4-FFF2-40B4-BE49-F238E27FC236}">
              <a16:creationId xmlns:a16="http://schemas.microsoft.com/office/drawing/2014/main" id="{EA2BD22D-658F-4C55-8BA4-F4D94BB37866}"/>
            </a:ext>
          </a:extLst>
        </xdr:cNvPr>
        <xdr:cNvGrpSpPr>
          <a:grpSpLocks/>
        </xdr:cNvGrpSpPr>
      </xdr:nvGrpSpPr>
      <xdr:grpSpPr bwMode="auto">
        <a:xfrm>
          <a:off x="6152029" y="68983412"/>
          <a:ext cx="862853" cy="403412"/>
          <a:chOff x="6029325" y="1019175"/>
          <a:chExt cx="857250" cy="409575"/>
        </a:xfrm>
      </xdr:grpSpPr>
      <xdr:sp macro="" textlink="">
        <xdr:nvSpPr>
          <xdr:cNvPr id="16011" name="Rectangle 28">
            <a:extLst>
              <a:ext uri="{FF2B5EF4-FFF2-40B4-BE49-F238E27FC236}">
                <a16:creationId xmlns:a16="http://schemas.microsoft.com/office/drawing/2014/main" id="{301843BF-2EF0-3885-0E57-19AEEA7BA43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12" name="Rectangle 29">
            <a:extLst>
              <a:ext uri="{FF2B5EF4-FFF2-40B4-BE49-F238E27FC236}">
                <a16:creationId xmlns:a16="http://schemas.microsoft.com/office/drawing/2014/main" id="{0BE470D0-8A4F-6BFE-6BA2-DF0A3F51E4F6}"/>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13" name="Rectangle 29">
            <a:extLst>
              <a:ext uri="{FF2B5EF4-FFF2-40B4-BE49-F238E27FC236}">
                <a16:creationId xmlns:a16="http://schemas.microsoft.com/office/drawing/2014/main" id="{0FA0A6C9-82AC-0537-5A9C-606C71B545DC}"/>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6014" name="グループ化 4">
          <a:extLst>
            <a:ext uri="{FF2B5EF4-FFF2-40B4-BE49-F238E27FC236}">
              <a16:creationId xmlns:a16="http://schemas.microsoft.com/office/drawing/2014/main" id="{97E62BD6-9E70-4ED1-A5F4-CFFD14CB9542}"/>
            </a:ext>
          </a:extLst>
        </xdr:cNvPr>
        <xdr:cNvGrpSpPr>
          <a:grpSpLocks/>
        </xdr:cNvGrpSpPr>
      </xdr:nvGrpSpPr>
      <xdr:grpSpPr bwMode="auto">
        <a:xfrm>
          <a:off x="4101353" y="68983412"/>
          <a:ext cx="1367118" cy="403412"/>
          <a:chOff x="3981450" y="1019175"/>
          <a:chExt cx="1428750" cy="409575"/>
        </a:xfrm>
      </xdr:grpSpPr>
      <xdr:sp macro="" textlink="">
        <xdr:nvSpPr>
          <xdr:cNvPr id="16015" name="Rectangle 23">
            <a:extLst>
              <a:ext uri="{FF2B5EF4-FFF2-40B4-BE49-F238E27FC236}">
                <a16:creationId xmlns:a16="http://schemas.microsoft.com/office/drawing/2014/main" id="{C605EA1B-E9DF-2661-0245-97B96558195C}"/>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16" name="Rectangle 24">
            <a:extLst>
              <a:ext uri="{FF2B5EF4-FFF2-40B4-BE49-F238E27FC236}">
                <a16:creationId xmlns:a16="http://schemas.microsoft.com/office/drawing/2014/main" id="{C3F15834-906F-51A8-FBF5-24AA130ED6EB}"/>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17" name="Rectangle 25">
            <a:extLst>
              <a:ext uri="{FF2B5EF4-FFF2-40B4-BE49-F238E27FC236}">
                <a16:creationId xmlns:a16="http://schemas.microsoft.com/office/drawing/2014/main" id="{9FC04EC7-DDD0-DA1A-9F59-6644B559B3AF}"/>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18" name="Rectangle 26">
            <a:extLst>
              <a:ext uri="{FF2B5EF4-FFF2-40B4-BE49-F238E27FC236}">
                <a16:creationId xmlns:a16="http://schemas.microsoft.com/office/drawing/2014/main" id="{0BC08CD1-8ABE-B992-1CE1-3DC99E49271A}"/>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19" name="Rectangle 27">
            <a:extLst>
              <a:ext uri="{FF2B5EF4-FFF2-40B4-BE49-F238E27FC236}">
                <a16:creationId xmlns:a16="http://schemas.microsoft.com/office/drawing/2014/main" id="{9B44CFC2-4E16-3533-9830-ED5F1331559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6020" name="グループ化 3">
          <a:extLst>
            <a:ext uri="{FF2B5EF4-FFF2-40B4-BE49-F238E27FC236}">
              <a16:creationId xmlns:a16="http://schemas.microsoft.com/office/drawing/2014/main" id="{00FF11F3-0E24-4D6D-8930-2236573C66F5}"/>
            </a:ext>
          </a:extLst>
        </xdr:cNvPr>
        <xdr:cNvGrpSpPr>
          <a:grpSpLocks/>
        </xdr:cNvGrpSpPr>
      </xdr:nvGrpSpPr>
      <xdr:grpSpPr bwMode="auto">
        <a:xfrm>
          <a:off x="6152029" y="68983412"/>
          <a:ext cx="862853" cy="403412"/>
          <a:chOff x="6029325" y="1019175"/>
          <a:chExt cx="857250" cy="409575"/>
        </a:xfrm>
      </xdr:grpSpPr>
      <xdr:sp macro="" textlink="">
        <xdr:nvSpPr>
          <xdr:cNvPr id="16021" name="Rectangle 28">
            <a:extLst>
              <a:ext uri="{FF2B5EF4-FFF2-40B4-BE49-F238E27FC236}">
                <a16:creationId xmlns:a16="http://schemas.microsoft.com/office/drawing/2014/main" id="{03A7E73B-72EA-044F-EECA-424FC016553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22" name="Rectangle 29">
            <a:extLst>
              <a:ext uri="{FF2B5EF4-FFF2-40B4-BE49-F238E27FC236}">
                <a16:creationId xmlns:a16="http://schemas.microsoft.com/office/drawing/2014/main" id="{660D5D42-8CEE-8393-2B99-D6D9361388D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23" name="Rectangle 29">
            <a:extLst>
              <a:ext uri="{FF2B5EF4-FFF2-40B4-BE49-F238E27FC236}">
                <a16:creationId xmlns:a16="http://schemas.microsoft.com/office/drawing/2014/main" id="{BB7664FD-5ECA-C6C9-9B08-6289507BC9E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6024" name="グループ化 4">
          <a:extLst>
            <a:ext uri="{FF2B5EF4-FFF2-40B4-BE49-F238E27FC236}">
              <a16:creationId xmlns:a16="http://schemas.microsoft.com/office/drawing/2014/main" id="{C9032581-8E8F-4F1D-B355-17F3437199AD}"/>
            </a:ext>
          </a:extLst>
        </xdr:cNvPr>
        <xdr:cNvGrpSpPr>
          <a:grpSpLocks/>
        </xdr:cNvGrpSpPr>
      </xdr:nvGrpSpPr>
      <xdr:grpSpPr bwMode="auto">
        <a:xfrm>
          <a:off x="4101353" y="68983412"/>
          <a:ext cx="1367118" cy="403412"/>
          <a:chOff x="3981450" y="1019175"/>
          <a:chExt cx="1428750" cy="409575"/>
        </a:xfrm>
      </xdr:grpSpPr>
      <xdr:sp macro="" textlink="">
        <xdr:nvSpPr>
          <xdr:cNvPr id="16025" name="Rectangle 23">
            <a:extLst>
              <a:ext uri="{FF2B5EF4-FFF2-40B4-BE49-F238E27FC236}">
                <a16:creationId xmlns:a16="http://schemas.microsoft.com/office/drawing/2014/main" id="{1BAF5CB3-09E7-17CE-BAAE-A3C64CF02F5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26" name="Rectangle 24">
            <a:extLst>
              <a:ext uri="{FF2B5EF4-FFF2-40B4-BE49-F238E27FC236}">
                <a16:creationId xmlns:a16="http://schemas.microsoft.com/office/drawing/2014/main" id="{6CC7BBCE-EDB8-2E14-6E1B-9881B22635C6}"/>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27" name="Rectangle 25">
            <a:extLst>
              <a:ext uri="{FF2B5EF4-FFF2-40B4-BE49-F238E27FC236}">
                <a16:creationId xmlns:a16="http://schemas.microsoft.com/office/drawing/2014/main" id="{45C380E7-4BA2-546F-15D4-601C98A3C5EB}"/>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28" name="Rectangle 26">
            <a:extLst>
              <a:ext uri="{FF2B5EF4-FFF2-40B4-BE49-F238E27FC236}">
                <a16:creationId xmlns:a16="http://schemas.microsoft.com/office/drawing/2014/main" id="{141EA52A-C129-1947-BE83-DD0C140D462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29" name="Rectangle 27">
            <a:extLst>
              <a:ext uri="{FF2B5EF4-FFF2-40B4-BE49-F238E27FC236}">
                <a16:creationId xmlns:a16="http://schemas.microsoft.com/office/drawing/2014/main" id="{E12C2F63-AB6C-561F-E3DF-F24D63E8BF2E}"/>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6030" name="グループ化 3">
          <a:extLst>
            <a:ext uri="{FF2B5EF4-FFF2-40B4-BE49-F238E27FC236}">
              <a16:creationId xmlns:a16="http://schemas.microsoft.com/office/drawing/2014/main" id="{B8F6135A-0DFC-40D0-93B3-929202C807F8}"/>
            </a:ext>
          </a:extLst>
        </xdr:cNvPr>
        <xdr:cNvGrpSpPr>
          <a:grpSpLocks/>
        </xdr:cNvGrpSpPr>
      </xdr:nvGrpSpPr>
      <xdr:grpSpPr bwMode="auto">
        <a:xfrm>
          <a:off x="6152029" y="68983412"/>
          <a:ext cx="862853" cy="403412"/>
          <a:chOff x="6029325" y="1019175"/>
          <a:chExt cx="857250" cy="409575"/>
        </a:xfrm>
      </xdr:grpSpPr>
      <xdr:sp macro="" textlink="">
        <xdr:nvSpPr>
          <xdr:cNvPr id="16031" name="Rectangle 28">
            <a:extLst>
              <a:ext uri="{FF2B5EF4-FFF2-40B4-BE49-F238E27FC236}">
                <a16:creationId xmlns:a16="http://schemas.microsoft.com/office/drawing/2014/main" id="{FC866930-33B5-5F1D-8CA9-7319B87E319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32" name="Rectangle 29">
            <a:extLst>
              <a:ext uri="{FF2B5EF4-FFF2-40B4-BE49-F238E27FC236}">
                <a16:creationId xmlns:a16="http://schemas.microsoft.com/office/drawing/2014/main" id="{E517BE7C-D110-5345-0A15-F3B60DF5DE2A}"/>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33" name="Rectangle 29">
            <a:extLst>
              <a:ext uri="{FF2B5EF4-FFF2-40B4-BE49-F238E27FC236}">
                <a16:creationId xmlns:a16="http://schemas.microsoft.com/office/drawing/2014/main" id="{BA43E593-5B24-D770-FE3A-FB093DD2318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6034" name="グループ化 4">
          <a:extLst>
            <a:ext uri="{FF2B5EF4-FFF2-40B4-BE49-F238E27FC236}">
              <a16:creationId xmlns:a16="http://schemas.microsoft.com/office/drawing/2014/main" id="{3E92EC3D-E015-49C0-8B65-19BBFC1D43C3}"/>
            </a:ext>
          </a:extLst>
        </xdr:cNvPr>
        <xdr:cNvGrpSpPr>
          <a:grpSpLocks/>
        </xdr:cNvGrpSpPr>
      </xdr:nvGrpSpPr>
      <xdr:grpSpPr bwMode="auto">
        <a:xfrm>
          <a:off x="4101353" y="68983412"/>
          <a:ext cx="1367118" cy="403412"/>
          <a:chOff x="3981450" y="1019175"/>
          <a:chExt cx="1428750" cy="409575"/>
        </a:xfrm>
      </xdr:grpSpPr>
      <xdr:sp macro="" textlink="">
        <xdr:nvSpPr>
          <xdr:cNvPr id="16035" name="Rectangle 23">
            <a:extLst>
              <a:ext uri="{FF2B5EF4-FFF2-40B4-BE49-F238E27FC236}">
                <a16:creationId xmlns:a16="http://schemas.microsoft.com/office/drawing/2014/main" id="{F8A2E8CD-72EC-14D7-F993-076B9D28DA59}"/>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36" name="Rectangle 24">
            <a:extLst>
              <a:ext uri="{FF2B5EF4-FFF2-40B4-BE49-F238E27FC236}">
                <a16:creationId xmlns:a16="http://schemas.microsoft.com/office/drawing/2014/main" id="{C5EDBC92-1211-21EF-A9F9-3D1F0BE5AEB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37" name="Rectangle 25">
            <a:extLst>
              <a:ext uri="{FF2B5EF4-FFF2-40B4-BE49-F238E27FC236}">
                <a16:creationId xmlns:a16="http://schemas.microsoft.com/office/drawing/2014/main" id="{EB793381-5EFC-546F-1EBC-AA32E95FF8BD}"/>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38" name="Rectangle 26">
            <a:extLst>
              <a:ext uri="{FF2B5EF4-FFF2-40B4-BE49-F238E27FC236}">
                <a16:creationId xmlns:a16="http://schemas.microsoft.com/office/drawing/2014/main" id="{2693C685-7BE9-F819-4A9C-05E563D16ACA}"/>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39" name="Rectangle 27">
            <a:extLst>
              <a:ext uri="{FF2B5EF4-FFF2-40B4-BE49-F238E27FC236}">
                <a16:creationId xmlns:a16="http://schemas.microsoft.com/office/drawing/2014/main" id="{9BA09EE5-A7D6-3940-B424-68992E5B758D}"/>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6040" name="グループ化 3">
          <a:extLst>
            <a:ext uri="{FF2B5EF4-FFF2-40B4-BE49-F238E27FC236}">
              <a16:creationId xmlns:a16="http://schemas.microsoft.com/office/drawing/2014/main" id="{177BFCCD-060D-45C0-AC6D-EC941D991FD1}"/>
            </a:ext>
          </a:extLst>
        </xdr:cNvPr>
        <xdr:cNvGrpSpPr>
          <a:grpSpLocks/>
        </xdr:cNvGrpSpPr>
      </xdr:nvGrpSpPr>
      <xdr:grpSpPr bwMode="auto">
        <a:xfrm>
          <a:off x="6152029" y="68983412"/>
          <a:ext cx="862853" cy="403412"/>
          <a:chOff x="6029325" y="1019175"/>
          <a:chExt cx="857250" cy="409575"/>
        </a:xfrm>
      </xdr:grpSpPr>
      <xdr:sp macro="" textlink="">
        <xdr:nvSpPr>
          <xdr:cNvPr id="16041" name="Rectangle 28">
            <a:extLst>
              <a:ext uri="{FF2B5EF4-FFF2-40B4-BE49-F238E27FC236}">
                <a16:creationId xmlns:a16="http://schemas.microsoft.com/office/drawing/2014/main" id="{FBC7AB83-BD37-D10C-C414-5B6D6ADF8B3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42" name="Rectangle 29">
            <a:extLst>
              <a:ext uri="{FF2B5EF4-FFF2-40B4-BE49-F238E27FC236}">
                <a16:creationId xmlns:a16="http://schemas.microsoft.com/office/drawing/2014/main" id="{4B01EAE5-FB3B-6EFA-502A-8C68EBEE944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43" name="Rectangle 29">
            <a:extLst>
              <a:ext uri="{FF2B5EF4-FFF2-40B4-BE49-F238E27FC236}">
                <a16:creationId xmlns:a16="http://schemas.microsoft.com/office/drawing/2014/main" id="{05D34299-B7D3-1900-0D17-02A14283538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6044" name="グループ化 3">
          <a:extLst>
            <a:ext uri="{FF2B5EF4-FFF2-40B4-BE49-F238E27FC236}">
              <a16:creationId xmlns:a16="http://schemas.microsoft.com/office/drawing/2014/main" id="{C0F21DF8-97FB-468A-9CD3-636716C1E627}"/>
            </a:ext>
          </a:extLst>
        </xdr:cNvPr>
        <xdr:cNvGrpSpPr>
          <a:grpSpLocks/>
        </xdr:cNvGrpSpPr>
      </xdr:nvGrpSpPr>
      <xdr:grpSpPr bwMode="auto">
        <a:xfrm>
          <a:off x="6152029" y="68983412"/>
          <a:ext cx="862853" cy="403412"/>
          <a:chOff x="6029325" y="1019175"/>
          <a:chExt cx="857250" cy="409575"/>
        </a:xfrm>
      </xdr:grpSpPr>
      <xdr:sp macro="" textlink="">
        <xdr:nvSpPr>
          <xdr:cNvPr id="16045" name="Rectangle 28">
            <a:extLst>
              <a:ext uri="{FF2B5EF4-FFF2-40B4-BE49-F238E27FC236}">
                <a16:creationId xmlns:a16="http://schemas.microsoft.com/office/drawing/2014/main" id="{E099B421-CEA6-E07D-A7D0-01E24C3E82A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46" name="Rectangle 29">
            <a:extLst>
              <a:ext uri="{FF2B5EF4-FFF2-40B4-BE49-F238E27FC236}">
                <a16:creationId xmlns:a16="http://schemas.microsoft.com/office/drawing/2014/main" id="{D19464AF-27E0-9FDD-9D37-FF1F6E56B16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47" name="Rectangle 29">
            <a:extLst>
              <a:ext uri="{FF2B5EF4-FFF2-40B4-BE49-F238E27FC236}">
                <a16:creationId xmlns:a16="http://schemas.microsoft.com/office/drawing/2014/main" id="{1A6F90E8-110C-04DF-B715-0DCC3A9CEFE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6048" name="グループ化 3">
          <a:extLst>
            <a:ext uri="{FF2B5EF4-FFF2-40B4-BE49-F238E27FC236}">
              <a16:creationId xmlns:a16="http://schemas.microsoft.com/office/drawing/2014/main" id="{F602A5DB-A0C7-4BC5-9C82-D390E045F8E9}"/>
            </a:ext>
          </a:extLst>
        </xdr:cNvPr>
        <xdr:cNvGrpSpPr>
          <a:grpSpLocks/>
        </xdr:cNvGrpSpPr>
      </xdr:nvGrpSpPr>
      <xdr:grpSpPr bwMode="auto">
        <a:xfrm>
          <a:off x="6152029" y="68983412"/>
          <a:ext cx="862853" cy="403412"/>
          <a:chOff x="6029325" y="1019175"/>
          <a:chExt cx="857250" cy="409575"/>
        </a:xfrm>
      </xdr:grpSpPr>
      <xdr:sp macro="" textlink="">
        <xdr:nvSpPr>
          <xdr:cNvPr id="16049" name="Rectangle 28">
            <a:extLst>
              <a:ext uri="{FF2B5EF4-FFF2-40B4-BE49-F238E27FC236}">
                <a16:creationId xmlns:a16="http://schemas.microsoft.com/office/drawing/2014/main" id="{50FB5040-F700-E490-E5AA-594FF8382E52}"/>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50" name="Rectangle 29">
            <a:extLst>
              <a:ext uri="{FF2B5EF4-FFF2-40B4-BE49-F238E27FC236}">
                <a16:creationId xmlns:a16="http://schemas.microsoft.com/office/drawing/2014/main" id="{51A06861-D021-CAA8-9953-3C189BF93AC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51" name="Rectangle 29">
            <a:extLst>
              <a:ext uri="{FF2B5EF4-FFF2-40B4-BE49-F238E27FC236}">
                <a16:creationId xmlns:a16="http://schemas.microsoft.com/office/drawing/2014/main" id="{C430BEE5-5D38-075A-AD98-E327242993C8}"/>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6052" name="グループ化 3">
          <a:extLst>
            <a:ext uri="{FF2B5EF4-FFF2-40B4-BE49-F238E27FC236}">
              <a16:creationId xmlns:a16="http://schemas.microsoft.com/office/drawing/2014/main" id="{4F024354-AD27-4E14-A21D-C1498895AFC2}"/>
            </a:ext>
          </a:extLst>
        </xdr:cNvPr>
        <xdr:cNvGrpSpPr>
          <a:grpSpLocks/>
        </xdr:cNvGrpSpPr>
      </xdr:nvGrpSpPr>
      <xdr:grpSpPr bwMode="auto">
        <a:xfrm>
          <a:off x="6152029" y="68983412"/>
          <a:ext cx="862853" cy="403412"/>
          <a:chOff x="6029325" y="1019175"/>
          <a:chExt cx="857250" cy="409575"/>
        </a:xfrm>
      </xdr:grpSpPr>
      <xdr:sp macro="" textlink="">
        <xdr:nvSpPr>
          <xdr:cNvPr id="16053" name="Rectangle 28">
            <a:extLst>
              <a:ext uri="{FF2B5EF4-FFF2-40B4-BE49-F238E27FC236}">
                <a16:creationId xmlns:a16="http://schemas.microsoft.com/office/drawing/2014/main" id="{2DD7D152-5203-0862-7009-B1A8D02D32C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54" name="Rectangle 29">
            <a:extLst>
              <a:ext uri="{FF2B5EF4-FFF2-40B4-BE49-F238E27FC236}">
                <a16:creationId xmlns:a16="http://schemas.microsoft.com/office/drawing/2014/main" id="{7942F7D7-3642-DC9A-67AF-DC777A13F64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55" name="Rectangle 29">
            <a:extLst>
              <a:ext uri="{FF2B5EF4-FFF2-40B4-BE49-F238E27FC236}">
                <a16:creationId xmlns:a16="http://schemas.microsoft.com/office/drawing/2014/main" id="{67467ABA-DCA9-11FC-57EB-9BED0C26C4D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6056" name="グループ化 4">
          <a:extLst>
            <a:ext uri="{FF2B5EF4-FFF2-40B4-BE49-F238E27FC236}">
              <a16:creationId xmlns:a16="http://schemas.microsoft.com/office/drawing/2014/main" id="{619C9CF3-ED0C-4E56-82BB-EAEACBEFE3C7}"/>
            </a:ext>
          </a:extLst>
        </xdr:cNvPr>
        <xdr:cNvGrpSpPr>
          <a:grpSpLocks/>
        </xdr:cNvGrpSpPr>
      </xdr:nvGrpSpPr>
      <xdr:grpSpPr bwMode="auto">
        <a:xfrm>
          <a:off x="4101353" y="68983412"/>
          <a:ext cx="1367118" cy="403412"/>
          <a:chOff x="3981450" y="1019175"/>
          <a:chExt cx="1428750" cy="409575"/>
        </a:xfrm>
      </xdr:grpSpPr>
      <xdr:sp macro="" textlink="">
        <xdr:nvSpPr>
          <xdr:cNvPr id="16057" name="Rectangle 23">
            <a:extLst>
              <a:ext uri="{FF2B5EF4-FFF2-40B4-BE49-F238E27FC236}">
                <a16:creationId xmlns:a16="http://schemas.microsoft.com/office/drawing/2014/main" id="{B98F75BA-1660-58AE-7B77-FE62DA5DA298}"/>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58" name="Rectangle 24">
            <a:extLst>
              <a:ext uri="{FF2B5EF4-FFF2-40B4-BE49-F238E27FC236}">
                <a16:creationId xmlns:a16="http://schemas.microsoft.com/office/drawing/2014/main" id="{2D8CEEA6-CA2A-646B-A72B-B4FB240DE394}"/>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59" name="Rectangle 25">
            <a:extLst>
              <a:ext uri="{FF2B5EF4-FFF2-40B4-BE49-F238E27FC236}">
                <a16:creationId xmlns:a16="http://schemas.microsoft.com/office/drawing/2014/main" id="{0075D062-BEFD-8A87-C239-646D0334055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60" name="Rectangle 26">
            <a:extLst>
              <a:ext uri="{FF2B5EF4-FFF2-40B4-BE49-F238E27FC236}">
                <a16:creationId xmlns:a16="http://schemas.microsoft.com/office/drawing/2014/main" id="{4004A969-C154-3D3D-BDBA-059FBB1BC66D}"/>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61" name="Rectangle 27">
            <a:extLst>
              <a:ext uri="{FF2B5EF4-FFF2-40B4-BE49-F238E27FC236}">
                <a16:creationId xmlns:a16="http://schemas.microsoft.com/office/drawing/2014/main" id="{3C7A5A00-E3CA-0D0A-2F5F-648EEB32EA59}"/>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6062" name="グループ化 3">
          <a:extLst>
            <a:ext uri="{FF2B5EF4-FFF2-40B4-BE49-F238E27FC236}">
              <a16:creationId xmlns:a16="http://schemas.microsoft.com/office/drawing/2014/main" id="{9F5C1D4A-35D0-424E-B651-ABABDA2A3B00}"/>
            </a:ext>
          </a:extLst>
        </xdr:cNvPr>
        <xdr:cNvGrpSpPr>
          <a:grpSpLocks/>
        </xdr:cNvGrpSpPr>
      </xdr:nvGrpSpPr>
      <xdr:grpSpPr bwMode="auto">
        <a:xfrm>
          <a:off x="6152029" y="68983412"/>
          <a:ext cx="862853" cy="403412"/>
          <a:chOff x="6029325" y="1019175"/>
          <a:chExt cx="857250" cy="409575"/>
        </a:xfrm>
      </xdr:grpSpPr>
      <xdr:sp macro="" textlink="">
        <xdr:nvSpPr>
          <xdr:cNvPr id="16063" name="Rectangle 28">
            <a:extLst>
              <a:ext uri="{FF2B5EF4-FFF2-40B4-BE49-F238E27FC236}">
                <a16:creationId xmlns:a16="http://schemas.microsoft.com/office/drawing/2014/main" id="{C87FE2F8-9FE9-E27E-5270-481CBB9ADA2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64" name="Rectangle 29">
            <a:extLst>
              <a:ext uri="{FF2B5EF4-FFF2-40B4-BE49-F238E27FC236}">
                <a16:creationId xmlns:a16="http://schemas.microsoft.com/office/drawing/2014/main" id="{5DD1FC11-9438-7B61-936D-542903DD036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65" name="Rectangle 29">
            <a:extLst>
              <a:ext uri="{FF2B5EF4-FFF2-40B4-BE49-F238E27FC236}">
                <a16:creationId xmlns:a16="http://schemas.microsoft.com/office/drawing/2014/main" id="{B40A8904-DD16-124A-A1E3-5668270C56F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6066" name="グループ化 4">
          <a:extLst>
            <a:ext uri="{FF2B5EF4-FFF2-40B4-BE49-F238E27FC236}">
              <a16:creationId xmlns:a16="http://schemas.microsoft.com/office/drawing/2014/main" id="{89EAB8D5-F2BE-44EA-B546-18B080E8AC89}"/>
            </a:ext>
          </a:extLst>
        </xdr:cNvPr>
        <xdr:cNvGrpSpPr>
          <a:grpSpLocks/>
        </xdr:cNvGrpSpPr>
      </xdr:nvGrpSpPr>
      <xdr:grpSpPr bwMode="auto">
        <a:xfrm>
          <a:off x="4101353" y="68983412"/>
          <a:ext cx="1367118" cy="403412"/>
          <a:chOff x="3981450" y="1019175"/>
          <a:chExt cx="1428750" cy="409575"/>
        </a:xfrm>
      </xdr:grpSpPr>
      <xdr:sp macro="" textlink="">
        <xdr:nvSpPr>
          <xdr:cNvPr id="16067" name="Rectangle 23">
            <a:extLst>
              <a:ext uri="{FF2B5EF4-FFF2-40B4-BE49-F238E27FC236}">
                <a16:creationId xmlns:a16="http://schemas.microsoft.com/office/drawing/2014/main" id="{9AA44502-8D8D-3D85-0FBC-366BD0D69D74}"/>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68" name="Rectangle 24">
            <a:extLst>
              <a:ext uri="{FF2B5EF4-FFF2-40B4-BE49-F238E27FC236}">
                <a16:creationId xmlns:a16="http://schemas.microsoft.com/office/drawing/2014/main" id="{C706EAF3-423D-AF67-9145-2BD4F539C219}"/>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69" name="Rectangle 25">
            <a:extLst>
              <a:ext uri="{FF2B5EF4-FFF2-40B4-BE49-F238E27FC236}">
                <a16:creationId xmlns:a16="http://schemas.microsoft.com/office/drawing/2014/main" id="{3D07C7D9-5C16-FFE6-D490-FDADB9EB3B8B}"/>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70" name="Rectangle 26">
            <a:extLst>
              <a:ext uri="{FF2B5EF4-FFF2-40B4-BE49-F238E27FC236}">
                <a16:creationId xmlns:a16="http://schemas.microsoft.com/office/drawing/2014/main" id="{D2B41BB6-B457-4199-A0E6-5F6DD5BA6B98}"/>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71" name="Rectangle 27">
            <a:extLst>
              <a:ext uri="{FF2B5EF4-FFF2-40B4-BE49-F238E27FC236}">
                <a16:creationId xmlns:a16="http://schemas.microsoft.com/office/drawing/2014/main" id="{3D33F870-8AB9-9A78-9919-9E40C09C6EB5}"/>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6072" name="グループ化 3">
          <a:extLst>
            <a:ext uri="{FF2B5EF4-FFF2-40B4-BE49-F238E27FC236}">
              <a16:creationId xmlns:a16="http://schemas.microsoft.com/office/drawing/2014/main" id="{0033B77A-AAD8-4733-8921-EAA829144A05}"/>
            </a:ext>
          </a:extLst>
        </xdr:cNvPr>
        <xdr:cNvGrpSpPr>
          <a:grpSpLocks/>
        </xdr:cNvGrpSpPr>
      </xdr:nvGrpSpPr>
      <xdr:grpSpPr bwMode="auto">
        <a:xfrm>
          <a:off x="6152029" y="68983412"/>
          <a:ext cx="862853" cy="403412"/>
          <a:chOff x="6029325" y="1019175"/>
          <a:chExt cx="857250" cy="409575"/>
        </a:xfrm>
      </xdr:grpSpPr>
      <xdr:sp macro="" textlink="">
        <xdr:nvSpPr>
          <xdr:cNvPr id="16073" name="Rectangle 28">
            <a:extLst>
              <a:ext uri="{FF2B5EF4-FFF2-40B4-BE49-F238E27FC236}">
                <a16:creationId xmlns:a16="http://schemas.microsoft.com/office/drawing/2014/main" id="{AAFBF6C5-3BA9-418F-166C-A67ADB8927F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74" name="Rectangle 29">
            <a:extLst>
              <a:ext uri="{FF2B5EF4-FFF2-40B4-BE49-F238E27FC236}">
                <a16:creationId xmlns:a16="http://schemas.microsoft.com/office/drawing/2014/main" id="{944DEA77-5819-CE21-3A56-3023B6010DD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75" name="Rectangle 29">
            <a:extLst>
              <a:ext uri="{FF2B5EF4-FFF2-40B4-BE49-F238E27FC236}">
                <a16:creationId xmlns:a16="http://schemas.microsoft.com/office/drawing/2014/main" id="{D033F478-5EDD-7640-EE01-1F9F0232C72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304</xdr:row>
      <xdr:rowOff>0</xdr:rowOff>
    </xdr:from>
    <xdr:to>
      <xdr:col>8</xdr:col>
      <xdr:colOff>0</xdr:colOff>
      <xdr:row>306</xdr:row>
      <xdr:rowOff>0</xdr:rowOff>
    </xdr:to>
    <xdr:grpSp>
      <xdr:nvGrpSpPr>
        <xdr:cNvPr id="16076" name="グループ化 4">
          <a:extLst>
            <a:ext uri="{FF2B5EF4-FFF2-40B4-BE49-F238E27FC236}">
              <a16:creationId xmlns:a16="http://schemas.microsoft.com/office/drawing/2014/main" id="{5441AA0A-7660-4B7C-880B-3ECA0A28F243}"/>
            </a:ext>
          </a:extLst>
        </xdr:cNvPr>
        <xdr:cNvGrpSpPr>
          <a:grpSpLocks/>
        </xdr:cNvGrpSpPr>
      </xdr:nvGrpSpPr>
      <xdr:grpSpPr bwMode="auto">
        <a:xfrm>
          <a:off x="4101353" y="68983412"/>
          <a:ext cx="1367118" cy="403412"/>
          <a:chOff x="3981450" y="1019175"/>
          <a:chExt cx="1428750" cy="409575"/>
        </a:xfrm>
      </xdr:grpSpPr>
      <xdr:sp macro="" textlink="">
        <xdr:nvSpPr>
          <xdr:cNvPr id="16077" name="Rectangle 23">
            <a:extLst>
              <a:ext uri="{FF2B5EF4-FFF2-40B4-BE49-F238E27FC236}">
                <a16:creationId xmlns:a16="http://schemas.microsoft.com/office/drawing/2014/main" id="{2C3661A2-A238-C37C-9E2D-50ED3E4CF1F9}"/>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78" name="Rectangle 24">
            <a:extLst>
              <a:ext uri="{FF2B5EF4-FFF2-40B4-BE49-F238E27FC236}">
                <a16:creationId xmlns:a16="http://schemas.microsoft.com/office/drawing/2014/main" id="{307E4449-B2B0-26B0-DA37-60E150A672C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79" name="Rectangle 25">
            <a:extLst>
              <a:ext uri="{FF2B5EF4-FFF2-40B4-BE49-F238E27FC236}">
                <a16:creationId xmlns:a16="http://schemas.microsoft.com/office/drawing/2014/main" id="{AD840865-4429-46F6-ED8F-E52C3791EE96}"/>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80" name="Rectangle 26">
            <a:extLst>
              <a:ext uri="{FF2B5EF4-FFF2-40B4-BE49-F238E27FC236}">
                <a16:creationId xmlns:a16="http://schemas.microsoft.com/office/drawing/2014/main" id="{010C45FC-04F2-D810-12A5-CB987E16142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81" name="Rectangle 27">
            <a:extLst>
              <a:ext uri="{FF2B5EF4-FFF2-40B4-BE49-F238E27FC236}">
                <a16:creationId xmlns:a16="http://schemas.microsoft.com/office/drawing/2014/main" id="{DEEBC791-8536-BEF2-735A-4DCFA6003035}"/>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304</xdr:row>
      <xdr:rowOff>0</xdr:rowOff>
    </xdr:from>
    <xdr:to>
      <xdr:col>10</xdr:col>
      <xdr:colOff>0</xdr:colOff>
      <xdr:row>306</xdr:row>
      <xdr:rowOff>0</xdr:rowOff>
    </xdr:to>
    <xdr:grpSp>
      <xdr:nvGrpSpPr>
        <xdr:cNvPr id="16082" name="グループ化 3">
          <a:extLst>
            <a:ext uri="{FF2B5EF4-FFF2-40B4-BE49-F238E27FC236}">
              <a16:creationId xmlns:a16="http://schemas.microsoft.com/office/drawing/2014/main" id="{1242C8B2-B57D-47AF-B73F-0A06965962F3}"/>
            </a:ext>
          </a:extLst>
        </xdr:cNvPr>
        <xdr:cNvGrpSpPr>
          <a:grpSpLocks/>
        </xdr:cNvGrpSpPr>
      </xdr:nvGrpSpPr>
      <xdr:grpSpPr bwMode="auto">
        <a:xfrm>
          <a:off x="6152029" y="68983412"/>
          <a:ext cx="862853" cy="403412"/>
          <a:chOff x="6029325" y="1019175"/>
          <a:chExt cx="857250" cy="409575"/>
        </a:xfrm>
      </xdr:grpSpPr>
      <xdr:sp macro="" textlink="">
        <xdr:nvSpPr>
          <xdr:cNvPr id="16083" name="Rectangle 28">
            <a:extLst>
              <a:ext uri="{FF2B5EF4-FFF2-40B4-BE49-F238E27FC236}">
                <a16:creationId xmlns:a16="http://schemas.microsoft.com/office/drawing/2014/main" id="{1CE6C048-0246-09F9-8C5E-1AD0228EC42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84" name="Rectangle 29">
            <a:extLst>
              <a:ext uri="{FF2B5EF4-FFF2-40B4-BE49-F238E27FC236}">
                <a16:creationId xmlns:a16="http://schemas.microsoft.com/office/drawing/2014/main" id="{071A37ED-03D7-1B50-EDA9-3E2A9FCAA0F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85" name="Rectangle 29">
            <a:extLst>
              <a:ext uri="{FF2B5EF4-FFF2-40B4-BE49-F238E27FC236}">
                <a16:creationId xmlns:a16="http://schemas.microsoft.com/office/drawing/2014/main" id="{08F88192-6B4E-E547-65EE-7B8D7FA68EE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6086" name="グループ化 4">
          <a:extLst>
            <a:ext uri="{FF2B5EF4-FFF2-40B4-BE49-F238E27FC236}">
              <a16:creationId xmlns:a16="http://schemas.microsoft.com/office/drawing/2014/main" id="{936028EE-3776-4097-AFB7-3BCFDBD417A7}"/>
            </a:ext>
          </a:extLst>
        </xdr:cNvPr>
        <xdr:cNvGrpSpPr>
          <a:grpSpLocks/>
        </xdr:cNvGrpSpPr>
      </xdr:nvGrpSpPr>
      <xdr:grpSpPr bwMode="auto">
        <a:xfrm>
          <a:off x="4101353" y="75774176"/>
          <a:ext cx="1367118" cy="403412"/>
          <a:chOff x="3981450" y="1019175"/>
          <a:chExt cx="1428750" cy="409575"/>
        </a:xfrm>
      </xdr:grpSpPr>
      <xdr:sp macro="" textlink="">
        <xdr:nvSpPr>
          <xdr:cNvPr id="16087" name="Rectangle 23">
            <a:extLst>
              <a:ext uri="{FF2B5EF4-FFF2-40B4-BE49-F238E27FC236}">
                <a16:creationId xmlns:a16="http://schemas.microsoft.com/office/drawing/2014/main" id="{C76A4243-8F67-72ED-89FC-576029E0CA0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88" name="Rectangle 24">
            <a:extLst>
              <a:ext uri="{FF2B5EF4-FFF2-40B4-BE49-F238E27FC236}">
                <a16:creationId xmlns:a16="http://schemas.microsoft.com/office/drawing/2014/main" id="{15DBF53E-7EAB-DE33-B7EC-3A8E1BACA51D}"/>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89" name="Rectangle 25">
            <a:extLst>
              <a:ext uri="{FF2B5EF4-FFF2-40B4-BE49-F238E27FC236}">
                <a16:creationId xmlns:a16="http://schemas.microsoft.com/office/drawing/2014/main" id="{9B0DF707-79FA-509B-E6D2-FBF6885E8C16}"/>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90" name="Rectangle 26">
            <a:extLst>
              <a:ext uri="{FF2B5EF4-FFF2-40B4-BE49-F238E27FC236}">
                <a16:creationId xmlns:a16="http://schemas.microsoft.com/office/drawing/2014/main" id="{003F559D-9139-8C9B-5CDF-7E53BCC8C866}"/>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91" name="Rectangle 27">
            <a:extLst>
              <a:ext uri="{FF2B5EF4-FFF2-40B4-BE49-F238E27FC236}">
                <a16:creationId xmlns:a16="http://schemas.microsoft.com/office/drawing/2014/main" id="{9E056B6F-C178-BBD2-B13A-0AC63EB1AB5B}"/>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6092" name="グループ化 3">
          <a:extLst>
            <a:ext uri="{FF2B5EF4-FFF2-40B4-BE49-F238E27FC236}">
              <a16:creationId xmlns:a16="http://schemas.microsoft.com/office/drawing/2014/main" id="{33855E72-DF01-4E26-8F30-E458E102BDC1}"/>
            </a:ext>
          </a:extLst>
        </xdr:cNvPr>
        <xdr:cNvGrpSpPr>
          <a:grpSpLocks/>
        </xdr:cNvGrpSpPr>
      </xdr:nvGrpSpPr>
      <xdr:grpSpPr bwMode="auto">
        <a:xfrm>
          <a:off x="6152029" y="75774176"/>
          <a:ext cx="862853" cy="403412"/>
          <a:chOff x="6029325" y="1019175"/>
          <a:chExt cx="857250" cy="409575"/>
        </a:xfrm>
      </xdr:grpSpPr>
      <xdr:sp macro="" textlink="">
        <xdr:nvSpPr>
          <xdr:cNvPr id="16093" name="Rectangle 28">
            <a:extLst>
              <a:ext uri="{FF2B5EF4-FFF2-40B4-BE49-F238E27FC236}">
                <a16:creationId xmlns:a16="http://schemas.microsoft.com/office/drawing/2014/main" id="{D2707422-2C9D-0D67-3AF9-FCC1F958F74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94" name="Rectangle 29">
            <a:extLst>
              <a:ext uri="{FF2B5EF4-FFF2-40B4-BE49-F238E27FC236}">
                <a16:creationId xmlns:a16="http://schemas.microsoft.com/office/drawing/2014/main" id="{7E77065D-B042-BB3D-D66B-A066008E2148}"/>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95" name="Rectangle 29">
            <a:extLst>
              <a:ext uri="{FF2B5EF4-FFF2-40B4-BE49-F238E27FC236}">
                <a16:creationId xmlns:a16="http://schemas.microsoft.com/office/drawing/2014/main" id="{3ED5E756-9AD1-40E0-4F75-EE7C11AA037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6096" name="グループ化 4">
          <a:extLst>
            <a:ext uri="{FF2B5EF4-FFF2-40B4-BE49-F238E27FC236}">
              <a16:creationId xmlns:a16="http://schemas.microsoft.com/office/drawing/2014/main" id="{FA3FB125-2FBA-40A2-88C6-722ECC40F502}"/>
            </a:ext>
          </a:extLst>
        </xdr:cNvPr>
        <xdr:cNvGrpSpPr>
          <a:grpSpLocks/>
        </xdr:cNvGrpSpPr>
      </xdr:nvGrpSpPr>
      <xdr:grpSpPr bwMode="auto">
        <a:xfrm>
          <a:off x="4101353" y="75774176"/>
          <a:ext cx="1367118" cy="403412"/>
          <a:chOff x="3981450" y="1019175"/>
          <a:chExt cx="1428750" cy="409575"/>
        </a:xfrm>
      </xdr:grpSpPr>
      <xdr:sp macro="" textlink="">
        <xdr:nvSpPr>
          <xdr:cNvPr id="16097" name="Rectangle 23">
            <a:extLst>
              <a:ext uri="{FF2B5EF4-FFF2-40B4-BE49-F238E27FC236}">
                <a16:creationId xmlns:a16="http://schemas.microsoft.com/office/drawing/2014/main" id="{04A9AA92-C42F-1D00-DC68-49B4479FE3D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98" name="Rectangle 24">
            <a:extLst>
              <a:ext uri="{FF2B5EF4-FFF2-40B4-BE49-F238E27FC236}">
                <a16:creationId xmlns:a16="http://schemas.microsoft.com/office/drawing/2014/main" id="{5E7D8500-A910-0E92-E4BA-A3AD2C42266E}"/>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099" name="Rectangle 25">
            <a:extLst>
              <a:ext uri="{FF2B5EF4-FFF2-40B4-BE49-F238E27FC236}">
                <a16:creationId xmlns:a16="http://schemas.microsoft.com/office/drawing/2014/main" id="{4F2C5965-E9A6-2130-3A1B-04A5C5ED25C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00" name="Rectangle 26">
            <a:extLst>
              <a:ext uri="{FF2B5EF4-FFF2-40B4-BE49-F238E27FC236}">
                <a16:creationId xmlns:a16="http://schemas.microsoft.com/office/drawing/2014/main" id="{77187403-B150-008D-F481-ECDEC4197DE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01" name="Rectangle 27">
            <a:extLst>
              <a:ext uri="{FF2B5EF4-FFF2-40B4-BE49-F238E27FC236}">
                <a16:creationId xmlns:a16="http://schemas.microsoft.com/office/drawing/2014/main" id="{A5DF78D5-4015-7FED-1DD3-867E39358933}"/>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6102" name="グループ化 3">
          <a:extLst>
            <a:ext uri="{FF2B5EF4-FFF2-40B4-BE49-F238E27FC236}">
              <a16:creationId xmlns:a16="http://schemas.microsoft.com/office/drawing/2014/main" id="{CE500E71-7140-4A19-A307-C4F336D48FCD}"/>
            </a:ext>
          </a:extLst>
        </xdr:cNvPr>
        <xdr:cNvGrpSpPr>
          <a:grpSpLocks/>
        </xdr:cNvGrpSpPr>
      </xdr:nvGrpSpPr>
      <xdr:grpSpPr bwMode="auto">
        <a:xfrm>
          <a:off x="6152029" y="75774176"/>
          <a:ext cx="862853" cy="403412"/>
          <a:chOff x="6029325" y="1019175"/>
          <a:chExt cx="857250" cy="409575"/>
        </a:xfrm>
      </xdr:grpSpPr>
      <xdr:sp macro="" textlink="">
        <xdr:nvSpPr>
          <xdr:cNvPr id="16103" name="Rectangle 28">
            <a:extLst>
              <a:ext uri="{FF2B5EF4-FFF2-40B4-BE49-F238E27FC236}">
                <a16:creationId xmlns:a16="http://schemas.microsoft.com/office/drawing/2014/main" id="{66EDEC13-13F3-A7BB-F785-F8F30C81D6F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04" name="Rectangle 29">
            <a:extLst>
              <a:ext uri="{FF2B5EF4-FFF2-40B4-BE49-F238E27FC236}">
                <a16:creationId xmlns:a16="http://schemas.microsoft.com/office/drawing/2014/main" id="{53037E70-28B5-A8EA-D0FE-36F475A3D3B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05" name="Rectangle 29">
            <a:extLst>
              <a:ext uri="{FF2B5EF4-FFF2-40B4-BE49-F238E27FC236}">
                <a16:creationId xmlns:a16="http://schemas.microsoft.com/office/drawing/2014/main" id="{75DE5ECA-0B8D-8BF2-EC77-FFF07867D0D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6106" name="グループ化 4">
          <a:extLst>
            <a:ext uri="{FF2B5EF4-FFF2-40B4-BE49-F238E27FC236}">
              <a16:creationId xmlns:a16="http://schemas.microsoft.com/office/drawing/2014/main" id="{EAB84983-86A6-49DC-B305-759FA777A2BC}"/>
            </a:ext>
          </a:extLst>
        </xdr:cNvPr>
        <xdr:cNvGrpSpPr>
          <a:grpSpLocks/>
        </xdr:cNvGrpSpPr>
      </xdr:nvGrpSpPr>
      <xdr:grpSpPr bwMode="auto">
        <a:xfrm>
          <a:off x="4101353" y="75774176"/>
          <a:ext cx="1367118" cy="403412"/>
          <a:chOff x="3981450" y="1019175"/>
          <a:chExt cx="1428750" cy="409575"/>
        </a:xfrm>
      </xdr:grpSpPr>
      <xdr:sp macro="" textlink="">
        <xdr:nvSpPr>
          <xdr:cNvPr id="16107" name="Rectangle 23">
            <a:extLst>
              <a:ext uri="{FF2B5EF4-FFF2-40B4-BE49-F238E27FC236}">
                <a16:creationId xmlns:a16="http://schemas.microsoft.com/office/drawing/2014/main" id="{F4D7F712-8B8F-FE93-3FE0-A166904F528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08" name="Rectangle 24">
            <a:extLst>
              <a:ext uri="{FF2B5EF4-FFF2-40B4-BE49-F238E27FC236}">
                <a16:creationId xmlns:a16="http://schemas.microsoft.com/office/drawing/2014/main" id="{0E00E8BF-4E4D-B932-9E33-79BF4563E6D2}"/>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09" name="Rectangle 25">
            <a:extLst>
              <a:ext uri="{FF2B5EF4-FFF2-40B4-BE49-F238E27FC236}">
                <a16:creationId xmlns:a16="http://schemas.microsoft.com/office/drawing/2014/main" id="{FD6B0BE6-89D9-51C8-0753-5554B2082874}"/>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10" name="Rectangle 26">
            <a:extLst>
              <a:ext uri="{FF2B5EF4-FFF2-40B4-BE49-F238E27FC236}">
                <a16:creationId xmlns:a16="http://schemas.microsoft.com/office/drawing/2014/main" id="{0544F43A-4724-F057-0654-70E27D2776C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11" name="Rectangle 27">
            <a:extLst>
              <a:ext uri="{FF2B5EF4-FFF2-40B4-BE49-F238E27FC236}">
                <a16:creationId xmlns:a16="http://schemas.microsoft.com/office/drawing/2014/main" id="{1666AF68-21AA-746A-C9DD-69400EA8DBB6}"/>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6112" name="グループ化 3">
          <a:extLst>
            <a:ext uri="{FF2B5EF4-FFF2-40B4-BE49-F238E27FC236}">
              <a16:creationId xmlns:a16="http://schemas.microsoft.com/office/drawing/2014/main" id="{E51E14B9-C950-4E52-9FDD-D970B4A49C3F}"/>
            </a:ext>
          </a:extLst>
        </xdr:cNvPr>
        <xdr:cNvGrpSpPr>
          <a:grpSpLocks/>
        </xdr:cNvGrpSpPr>
      </xdr:nvGrpSpPr>
      <xdr:grpSpPr bwMode="auto">
        <a:xfrm>
          <a:off x="6152029" y="75774176"/>
          <a:ext cx="862853" cy="403412"/>
          <a:chOff x="6029325" y="1019175"/>
          <a:chExt cx="857250" cy="409575"/>
        </a:xfrm>
      </xdr:grpSpPr>
      <xdr:sp macro="" textlink="">
        <xdr:nvSpPr>
          <xdr:cNvPr id="16113" name="Rectangle 28">
            <a:extLst>
              <a:ext uri="{FF2B5EF4-FFF2-40B4-BE49-F238E27FC236}">
                <a16:creationId xmlns:a16="http://schemas.microsoft.com/office/drawing/2014/main" id="{E3B6519D-1A4C-621C-BE39-038F5FA56C9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14" name="Rectangle 29">
            <a:extLst>
              <a:ext uri="{FF2B5EF4-FFF2-40B4-BE49-F238E27FC236}">
                <a16:creationId xmlns:a16="http://schemas.microsoft.com/office/drawing/2014/main" id="{CC164152-C8DD-72CE-D0A7-4519ADCD1A38}"/>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15" name="Rectangle 29">
            <a:extLst>
              <a:ext uri="{FF2B5EF4-FFF2-40B4-BE49-F238E27FC236}">
                <a16:creationId xmlns:a16="http://schemas.microsoft.com/office/drawing/2014/main" id="{682B2C6E-F5BA-EC38-5455-6CAE4B96CFD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6116" name="グループ化 4">
          <a:extLst>
            <a:ext uri="{FF2B5EF4-FFF2-40B4-BE49-F238E27FC236}">
              <a16:creationId xmlns:a16="http://schemas.microsoft.com/office/drawing/2014/main" id="{41BA2ECC-C3D3-4600-ABFC-A655CC68FEBA}"/>
            </a:ext>
          </a:extLst>
        </xdr:cNvPr>
        <xdr:cNvGrpSpPr>
          <a:grpSpLocks/>
        </xdr:cNvGrpSpPr>
      </xdr:nvGrpSpPr>
      <xdr:grpSpPr bwMode="auto">
        <a:xfrm>
          <a:off x="4101353" y="75774176"/>
          <a:ext cx="1367118" cy="403412"/>
          <a:chOff x="3981450" y="1019175"/>
          <a:chExt cx="1428750" cy="409575"/>
        </a:xfrm>
      </xdr:grpSpPr>
      <xdr:sp macro="" textlink="">
        <xdr:nvSpPr>
          <xdr:cNvPr id="16117" name="Rectangle 23">
            <a:extLst>
              <a:ext uri="{FF2B5EF4-FFF2-40B4-BE49-F238E27FC236}">
                <a16:creationId xmlns:a16="http://schemas.microsoft.com/office/drawing/2014/main" id="{6F782A12-052E-656D-FD62-7202C0E296F6}"/>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18" name="Rectangle 24">
            <a:extLst>
              <a:ext uri="{FF2B5EF4-FFF2-40B4-BE49-F238E27FC236}">
                <a16:creationId xmlns:a16="http://schemas.microsoft.com/office/drawing/2014/main" id="{7CE3E31A-D5FD-CD74-C816-78A46EA9EE4F}"/>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19" name="Rectangle 25">
            <a:extLst>
              <a:ext uri="{FF2B5EF4-FFF2-40B4-BE49-F238E27FC236}">
                <a16:creationId xmlns:a16="http://schemas.microsoft.com/office/drawing/2014/main" id="{D2B4A9EF-0049-4E4C-D2C0-82AECC149B27}"/>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20" name="Rectangle 26">
            <a:extLst>
              <a:ext uri="{FF2B5EF4-FFF2-40B4-BE49-F238E27FC236}">
                <a16:creationId xmlns:a16="http://schemas.microsoft.com/office/drawing/2014/main" id="{92CDABA7-DAA4-C929-4CAD-C10809F57C76}"/>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21" name="Rectangle 27">
            <a:extLst>
              <a:ext uri="{FF2B5EF4-FFF2-40B4-BE49-F238E27FC236}">
                <a16:creationId xmlns:a16="http://schemas.microsoft.com/office/drawing/2014/main" id="{FD822D5C-1D7F-A55D-3EFF-8990C6914FFA}"/>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6122" name="グループ化 3">
          <a:extLst>
            <a:ext uri="{FF2B5EF4-FFF2-40B4-BE49-F238E27FC236}">
              <a16:creationId xmlns:a16="http://schemas.microsoft.com/office/drawing/2014/main" id="{737D14B6-9967-47F9-9DD3-D9534AE85797}"/>
            </a:ext>
          </a:extLst>
        </xdr:cNvPr>
        <xdr:cNvGrpSpPr>
          <a:grpSpLocks/>
        </xdr:cNvGrpSpPr>
      </xdr:nvGrpSpPr>
      <xdr:grpSpPr bwMode="auto">
        <a:xfrm>
          <a:off x="6152029" y="75774176"/>
          <a:ext cx="862853" cy="403412"/>
          <a:chOff x="6029325" y="1019175"/>
          <a:chExt cx="857250" cy="409575"/>
        </a:xfrm>
      </xdr:grpSpPr>
      <xdr:sp macro="" textlink="">
        <xdr:nvSpPr>
          <xdr:cNvPr id="16123" name="Rectangle 28">
            <a:extLst>
              <a:ext uri="{FF2B5EF4-FFF2-40B4-BE49-F238E27FC236}">
                <a16:creationId xmlns:a16="http://schemas.microsoft.com/office/drawing/2014/main" id="{DF0B0BE3-48B9-0128-6EB0-33CD6B49612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24" name="Rectangle 29">
            <a:extLst>
              <a:ext uri="{FF2B5EF4-FFF2-40B4-BE49-F238E27FC236}">
                <a16:creationId xmlns:a16="http://schemas.microsoft.com/office/drawing/2014/main" id="{D7FF56B5-37BD-EB77-E198-766C2BAE5F7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25" name="Rectangle 29">
            <a:extLst>
              <a:ext uri="{FF2B5EF4-FFF2-40B4-BE49-F238E27FC236}">
                <a16:creationId xmlns:a16="http://schemas.microsoft.com/office/drawing/2014/main" id="{09AD0F76-F867-2C9D-DDB9-239A69E9E0F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6126" name="グループ化 4">
          <a:extLst>
            <a:ext uri="{FF2B5EF4-FFF2-40B4-BE49-F238E27FC236}">
              <a16:creationId xmlns:a16="http://schemas.microsoft.com/office/drawing/2014/main" id="{19F9A746-3A62-47B7-AAAA-FBB989B137E0}"/>
            </a:ext>
          </a:extLst>
        </xdr:cNvPr>
        <xdr:cNvGrpSpPr>
          <a:grpSpLocks/>
        </xdr:cNvGrpSpPr>
      </xdr:nvGrpSpPr>
      <xdr:grpSpPr bwMode="auto">
        <a:xfrm>
          <a:off x="4101353" y="75774176"/>
          <a:ext cx="1367118" cy="403412"/>
          <a:chOff x="3981450" y="1019175"/>
          <a:chExt cx="1428750" cy="409575"/>
        </a:xfrm>
      </xdr:grpSpPr>
      <xdr:sp macro="" textlink="">
        <xdr:nvSpPr>
          <xdr:cNvPr id="16127" name="Rectangle 23">
            <a:extLst>
              <a:ext uri="{FF2B5EF4-FFF2-40B4-BE49-F238E27FC236}">
                <a16:creationId xmlns:a16="http://schemas.microsoft.com/office/drawing/2014/main" id="{52965B57-CCDF-7F2A-42BB-6FE8A4E71AD2}"/>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28" name="Rectangle 24">
            <a:extLst>
              <a:ext uri="{FF2B5EF4-FFF2-40B4-BE49-F238E27FC236}">
                <a16:creationId xmlns:a16="http://schemas.microsoft.com/office/drawing/2014/main" id="{20973993-334A-0AAF-3CDA-AC9F790EE90E}"/>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29" name="Rectangle 25">
            <a:extLst>
              <a:ext uri="{FF2B5EF4-FFF2-40B4-BE49-F238E27FC236}">
                <a16:creationId xmlns:a16="http://schemas.microsoft.com/office/drawing/2014/main" id="{53D0E0CC-D917-4D0A-3010-5C1C3A2A360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30" name="Rectangle 26">
            <a:extLst>
              <a:ext uri="{FF2B5EF4-FFF2-40B4-BE49-F238E27FC236}">
                <a16:creationId xmlns:a16="http://schemas.microsoft.com/office/drawing/2014/main" id="{E9C55794-FA81-B131-6FB2-E13FF21748F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31" name="Rectangle 27">
            <a:extLst>
              <a:ext uri="{FF2B5EF4-FFF2-40B4-BE49-F238E27FC236}">
                <a16:creationId xmlns:a16="http://schemas.microsoft.com/office/drawing/2014/main" id="{DD0BCCDC-96A2-33C5-F62D-36F9D0B51C57}"/>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6132" name="グループ化 3">
          <a:extLst>
            <a:ext uri="{FF2B5EF4-FFF2-40B4-BE49-F238E27FC236}">
              <a16:creationId xmlns:a16="http://schemas.microsoft.com/office/drawing/2014/main" id="{4F104B9E-320E-4BF1-B9AC-08272B33022C}"/>
            </a:ext>
          </a:extLst>
        </xdr:cNvPr>
        <xdr:cNvGrpSpPr>
          <a:grpSpLocks/>
        </xdr:cNvGrpSpPr>
      </xdr:nvGrpSpPr>
      <xdr:grpSpPr bwMode="auto">
        <a:xfrm>
          <a:off x="6152029" y="75774176"/>
          <a:ext cx="862853" cy="403412"/>
          <a:chOff x="6029325" y="1019175"/>
          <a:chExt cx="857250" cy="409575"/>
        </a:xfrm>
      </xdr:grpSpPr>
      <xdr:sp macro="" textlink="">
        <xdr:nvSpPr>
          <xdr:cNvPr id="16133" name="Rectangle 28">
            <a:extLst>
              <a:ext uri="{FF2B5EF4-FFF2-40B4-BE49-F238E27FC236}">
                <a16:creationId xmlns:a16="http://schemas.microsoft.com/office/drawing/2014/main" id="{68F00A98-1295-E25B-1810-46DBF3B8C6E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34" name="Rectangle 29">
            <a:extLst>
              <a:ext uri="{FF2B5EF4-FFF2-40B4-BE49-F238E27FC236}">
                <a16:creationId xmlns:a16="http://schemas.microsoft.com/office/drawing/2014/main" id="{34353704-A24F-0A8C-D4BE-92FD6D4FAE51}"/>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35" name="Rectangle 29">
            <a:extLst>
              <a:ext uri="{FF2B5EF4-FFF2-40B4-BE49-F238E27FC236}">
                <a16:creationId xmlns:a16="http://schemas.microsoft.com/office/drawing/2014/main" id="{BDDD73A2-D560-B050-4EA6-EE86FAF4717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6136" name="グループ化 4">
          <a:extLst>
            <a:ext uri="{FF2B5EF4-FFF2-40B4-BE49-F238E27FC236}">
              <a16:creationId xmlns:a16="http://schemas.microsoft.com/office/drawing/2014/main" id="{A055C677-969A-4368-8EA7-ECD1C5AD021D}"/>
            </a:ext>
          </a:extLst>
        </xdr:cNvPr>
        <xdr:cNvGrpSpPr>
          <a:grpSpLocks/>
        </xdr:cNvGrpSpPr>
      </xdr:nvGrpSpPr>
      <xdr:grpSpPr bwMode="auto">
        <a:xfrm>
          <a:off x="4101353" y="75774176"/>
          <a:ext cx="1367118" cy="403412"/>
          <a:chOff x="3981450" y="1019175"/>
          <a:chExt cx="1428750" cy="409575"/>
        </a:xfrm>
      </xdr:grpSpPr>
      <xdr:sp macro="" textlink="">
        <xdr:nvSpPr>
          <xdr:cNvPr id="16137" name="Rectangle 23">
            <a:extLst>
              <a:ext uri="{FF2B5EF4-FFF2-40B4-BE49-F238E27FC236}">
                <a16:creationId xmlns:a16="http://schemas.microsoft.com/office/drawing/2014/main" id="{4A1D60E5-2FCF-E0BA-01D4-D5ADC47C0DAE}"/>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38" name="Rectangle 24">
            <a:extLst>
              <a:ext uri="{FF2B5EF4-FFF2-40B4-BE49-F238E27FC236}">
                <a16:creationId xmlns:a16="http://schemas.microsoft.com/office/drawing/2014/main" id="{5FCD6F1F-AABC-9C2D-6461-2AFE96B74A3A}"/>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39" name="Rectangle 25">
            <a:extLst>
              <a:ext uri="{FF2B5EF4-FFF2-40B4-BE49-F238E27FC236}">
                <a16:creationId xmlns:a16="http://schemas.microsoft.com/office/drawing/2014/main" id="{D7C403A9-DB45-ADC3-6639-0E96737432B6}"/>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40" name="Rectangle 26">
            <a:extLst>
              <a:ext uri="{FF2B5EF4-FFF2-40B4-BE49-F238E27FC236}">
                <a16:creationId xmlns:a16="http://schemas.microsoft.com/office/drawing/2014/main" id="{E5B6545B-388D-7432-158B-9F79AC2CD83B}"/>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41" name="Rectangle 27">
            <a:extLst>
              <a:ext uri="{FF2B5EF4-FFF2-40B4-BE49-F238E27FC236}">
                <a16:creationId xmlns:a16="http://schemas.microsoft.com/office/drawing/2014/main" id="{9B798490-DE9C-75C6-28F8-F84E915C6087}"/>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6142" name="グループ化 3">
          <a:extLst>
            <a:ext uri="{FF2B5EF4-FFF2-40B4-BE49-F238E27FC236}">
              <a16:creationId xmlns:a16="http://schemas.microsoft.com/office/drawing/2014/main" id="{4CDBB06D-BFF5-4E2C-B284-42B499EECBAF}"/>
            </a:ext>
          </a:extLst>
        </xdr:cNvPr>
        <xdr:cNvGrpSpPr>
          <a:grpSpLocks/>
        </xdr:cNvGrpSpPr>
      </xdr:nvGrpSpPr>
      <xdr:grpSpPr bwMode="auto">
        <a:xfrm>
          <a:off x="6152029" y="75774176"/>
          <a:ext cx="862853" cy="403412"/>
          <a:chOff x="6029325" y="1019175"/>
          <a:chExt cx="857250" cy="409575"/>
        </a:xfrm>
      </xdr:grpSpPr>
      <xdr:sp macro="" textlink="">
        <xdr:nvSpPr>
          <xdr:cNvPr id="16143" name="Rectangle 28">
            <a:extLst>
              <a:ext uri="{FF2B5EF4-FFF2-40B4-BE49-F238E27FC236}">
                <a16:creationId xmlns:a16="http://schemas.microsoft.com/office/drawing/2014/main" id="{7856AB9D-AF7B-FFE1-D772-CF6615E7E81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44" name="Rectangle 29">
            <a:extLst>
              <a:ext uri="{FF2B5EF4-FFF2-40B4-BE49-F238E27FC236}">
                <a16:creationId xmlns:a16="http://schemas.microsoft.com/office/drawing/2014/main" id="{05CFB332-46F2-CB2F-4157-5D345EB5BAB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45" name="Rectangle 29">
            <a:extLst>
              <a:ext uri="{FF2B5EF4-FFF2-40B4-BE49-F238E27FC236}">
                <a16:creationId xmlns:a16="http://schemas.microsoft.com/office/drawing/2014/main" id="{04D94A23-0EB7-8E59-EFC2-8992B931925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6146" name="グループ化 3">
          <a:extLst>
            <a:ext uri="{FF2B5EF4-FFF2-40B4-BE49-F238E27FC236}">
              <a16:creationId xmlns:a16="http://schemas.microsoft.com/office/drawing/2014/main" id="{71948342-C569-4EB1-8DB0-451EED507205}"/>
            </a:ext>
          </a:extLst>
        </xdr:cNvPr>
        <xdr:cNvGrpSpPr>
          <a:grpSpLocks/>
        </xdr:cNvGrpSpPr>
      </xdr:nvGrpSpPr>
      <xdr:grpSpPr bwMode="auto">
        <a:xfrm>
          <a:off x="6152029" y="75774176"/>
          <a:ext cx="862853" cy="403412"/>
          <a:chOff x="6029325" y="1019175"/>
          <a:chExt cx="857250" cy="409575"/>
        </a:xfrm>
      </xdr:grpSpPr>
      <xdr:sp macro="" textlink="">
        <xdr:nvSpPr>
          <xdr:cNvPr id="16147" name="Rectangle 28">
            <a:extLst>
              <a:ext uri="{FF2B5EF4-FFF2-40B4-BE49-F238E27FC236}">
                <a16:creationId xmlns:a16="http://schemas.microsoft.com/office/drawing/2014/main" id="{CF564E00-8D65-E059-AEAF-1C665865EFB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48" name="Rectangle 29">
            <a:extLst>
              <a:ext uri="{FF2B5EF4-FFF2-40B4-BE49-F238E27FC236}">
                <a16:creationId xmlns:a16="http://schemas.microsoft.com/office/drawing/2014/main" id="{BF84E6E2-0224-DA51-DAF1-315CF7705E7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49" name="Rectangle 29">
            <a:extLst>
              <a:ext uri="{FF2B5EF4-FFF2-40B4-BE49-F238E27FC236}">
                <a16:creationId xmlns:a16="http://schemas.microsoft.com/office/drawing/2014/main" id="{17715D98-96FE-337C-98D8-06D82928860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6150" name="グループ化 3">
          <a:extLst>
            <a:ext uri="{FF2B5EF4-FFF2-40B4-BE49-F238E27FC236}">
              <a16:creationId xmlns:a16="http://schemas.microsoft.com/office/drawing/2014/main" id="{EC002896-7D41-4B50-8B46-379C4C6DE8DB}"/>
            </a:ext>
          </a:extLst>
        </xdr:cNvPr>
        <xdr:cNvGrpSpPr>
          <a:grpSpLocks/>
        </xdr:cNvGrpSpPr>
      </xdr:nvGrpSpPr>
      <xdr:grpSpPr bwMode="auto">
        <a:xfrm>
          <a:off x="6152029" y="75774176"/>
          <a:ext cx="862853" cy="403412"/>
          <a:chOff x="6029325" y="1019175"/>
          <a:chExt cx="857250" cy="409575"/>
        </a:xfrm>
      </xdr:grpSpPr>
      <xdr:sp macro="" textlink="">
        <xdr:nvSpPr>
          <xdr:cNvPr id="16151" name="Rectangle 28">
            <a:extLst>
              <a:ext uri="{FF2B5EF4-FFF2-40B4-BE49-F238E27FC236}">
                <a16:creationId xmlns:a16="http://schemas.microsoft.com/office/drawing/2014/main" id="{9569BDB6-8E56-CA54-06E5-9C15F6C259F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52" name="Rectangle 29">
            <a:extLst>
              <a:ext uri="{FF2B5EF4-FFF2-40B4-BE49-F238E27FC236}">
                <a16:creationId xmlns:a16="http://schemas.microsoft.com/office/drawing/2014/main" id="{01984DE4-3ED5-C6E6-0E4C-4C6950599F7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53" name="Rectangle 29">
            <a:extLst>
              <a:ext uri="{FF2B5EF4-FFF2-40B4-BE49-F238E27FC236}">
                <a16:creationId xmlns:a16="http://schemas.microsoft.com/office/drawing/2014/main" id="{EE06FAC4-C6D4-22EC-2C5F-92921159692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6154" name="グループ化 3">
          <a:extLst>
            <a:ext uri="{FF2B5EF4-FFF2-40B4-BE49-F238E27FC236}">
              <a16:creationId xmlns:a16="http://schemas.microsoft.com/office/drawing/2014/main" id="{FED382C0-9BD3-4AD4-B013-6CA40AB2F4F2}"/>
            </a:ext>
          </a:extLst>
        </xdr:cNvPr>
        <xdr:cNvGrpSpPr>
          <a:grpSpLocks/>
        </xdr:cNvGrpSpPr>
      </xdr:nvGrpSpPr>
      <xdr:grpSpPr bwMode="auto">
        <a:xfrm>
          <a:off x="6152029" y="75774176"/>
          <a:ext cx="862853" cy="403412"/>
          <a:chOff x="6029325" y="1019175"/>
          <a:chExt cx="857250" cy="409575"/>
        </a:xfrm>
      </xdr:grpSpPr>
      <xdr:sp macro="" textlink="">
        <xdr:nvSpPr>
          <xdr:cNvPr id="16155" name="Rectangle 28">
            <a:extLst>
              <a:ext uri="{FF2B5EF4-FFF2-40B4-BE49-F238E27FC236}">
                <a16:creationId xmlns:a16="http://schemas.microsoft.com/office/drawing/2014/main" id="{4E284976-ABD4-4D12-DFB9-BF7C277FDC2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56" name="Rectangle 29">
            <a:extLst>
              <a:ext uri="{FF2B5EF4-FFF2-40B4-BE49-F238E27FC236}">
                <a16:creationId xmlns:a16="http://schemas.microsoft.com/office/drawing/2014/main" id="{D29B5FD2-D7A5-82B9-0C4F-45497B659EA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57" name="Rectangle 29">
            <a:extLst>
              <a:ext uri="{FF2B5EF4-FFF2-40B4-BE49-F238E27FC236}">
                <a16:creationId xmlns:a16="http://schemas.microsoft.com/office/drawing/2014/main" id="{03DA20AD-3F69-1FB8-C048-A1CA665625B8}"/>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6158" name="グループ化 4">
          <a:extLst>
            <a:ext uri="{FF2B5EF4-FFF2-40B4-BE49-F238E27FC236}">
              <a16:creationId xmlns:a16="http://schemas.microsoft.com/office/drawing/2014/main" id="{D3DEC05D-B248-44D1-8211-9F668126F3B8}"/>
            </a:ext>
          </a:extLst>
        </xdr:cNvPr>
        <xdr:cNvGrpSpPr>
          <a:grpSpLocks/>
        </xdr:cNvGrpSpPr>
      </xdr:nvGrpSpPr>
      <xdr:grpSpPr bwMode="auto">
        <a:xfrm>
          <a:off x="4101353" y="75774176"/>
          <a:ext cx="1367118" cy="403412"/>
          <a:chOff x="3981450" y="1019175"/>
          <a:chExt cx="1428750" cy="409575"/>
        </a:xfrm>
      </xdr:grpSpPr>
      <xdr:sp macro="" textlink="">
        <xdr:nvSpPr>
          <xdr:cNvPr id="16159" name="Rectangle 23">
            <a:extLst>
              <a:ext uri="{FF2B5EF4-FFF2-40B4-BE49-F238E27FC236}">
                <a16:creationId xmlns:a16="http://schemas.microsoft.com/office/drawing/2014/main" id="{90F12266-742F-D668-AA7C-9419ABCFEF19}"/>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60" name="Rectangle 24">
            <a:extLst>
              <a:ext uri="{FF2B5EF4-FFF2-40B4-BE49-F238E27FC236}">
                <a16:creationId xmlns:a16="http://schemas.microsoft.com/office/drawing/2014/main" id="{5A7E9BE5-0A1F-7A5D-536F-00BA33F3AF01}"/>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61" name="Rectangle 25">
            <a:extLst>
              <a:ext uri="{FF2B5EF4-FFF2-40B4-BE49-F238E27FC236}">
                <a16:creationId xmlns:a16="http://schemas.microsoft.com/office/drawing/2014/main" id="{45D52A0C-7E45-BA9E-9BE2-D56129169893}"/>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62" name="Rectangle 26">
            <a:extLst>
              <a:ext uri="{FF2B5EF4-FFF2-40B4-BE49-F238E27FC236}">
                <a16:creationId xmlns:a16="http://schemas.microsoft.com/office/drawing/2014/main" id="{30C8B029-1F74-F406-668B-3F7E47338D9E}"/>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63" name="Rectangle 27">
            <a:extLst>
              <a:ext uri="{FF2B5EF4-FFF2-40B4-BE49-F238E27FC236}">
                <a16:creationId xmlns:a16="http://schemas.microsoft.com/office/drawing/2014/main" id="{C7C58858-C6F4-858E-0020-C63408D12C7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6164" name="グループ化 3">
          <a:extLst>
            <a:ext uri="{FF2B5EF4-FFF2-40B4-BE49-F238E27FC236}">
              <a16:creationId xmlns:a16="http://schemas.microsoft.com/office/drawing/2014/main" id="{3B5EB76D-70DE-46FC-A68D-0B564AADC0BF}"/>
            </a:ext>
          </a:extLst>
        </xdr:cNvPr>
        <xdr:cNvGrpSpPr>
          <a:grpSpLocks/>
        </xdr:cNvGrpSpPr>
      </xdr:nvGrpSpPr>
      <xdr:grpSpPr bwMode="auto">
        <a:xfrm>
          <a:off x="6152029" y="75774176"/>
          <a:ext cx="862853" cy="403412"/>
          <a:chOff x="6029325" y="1019175"/>
          <a:chExt cx="857250" cy="409575"/>
        </a:xfrm>
      </xdr:grpSpPr>
      <xdr:sp macro="" textlink="">
        <xdr:nvSpPr>
          <xdr:cNvPr id="16165" name="Rectangle 28">
            <a:extLst>
              <a:ext uri="{FF2B5EF4-FFF2-40B4-BE49-F238E27FC236}">
                <a16:creationId xmlns:a16="http://schemas.microsoft.com/office/drawing/2014/main" id="{A2A75725-629C-BEC3-94FF-296EE7992A47}"/>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66" name="Rectangle 29">
            <a:extLst>
              <a:ext uri="{FF2B5EF4-FFF2-40B4-BE49-F238E27FC236}">
                <a16:creationId xmlns:a16="http://schemas.microsoft.com/office/drawing/2014/main" id="{1CBE235C-7D4A-D51E-15E0-3EC0E6C4C4F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67" name="Rectangle 29">
            <a:extLst>
              <a:ext uri="{FF2B5EF4-FFF2-40B4-BE49-F238E27FC236}">
                <a16:creationId xmlns:a16="http://schemas.microsoft.com/office/drawing/2014/main" id="{FCD42974-51B2-BD56-B415-E2D174C6898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6168" name="グループ化 4">
          <a:extLst>
            <a:ext uri="{FF2B5EF4-FFF2-40B4-BE49-F238E27FC236}">
              <a16:creationId xmlns:a16="http://schemas.microsoft.com/office/drawing/2014/main" id="{5190F891-CC0E-4DB7-9CEB-7F936DA2C94B}"/>
            </a:ext>
          </a:extLst>
        </xdr:cNvPr>
        <xdr:cNvGrpSpPr>
          <a:grpSpLocks/>
        </xdr:cNvGrpSpPr>
      </xdr:nvGrpSpPr>
      <xdr:grpSpPr bwMode="auto">
        <a:xfrm>
          <a:off x="4101353" y="75774176"/>
          <a:ext cx="1367118" cy="403412"/>
          <a:chOff x="3981450" y="1019175"/>
          <a:chExt cx="1428750" cy="409575"/>
        </a:xfrm>
      </xdr:grpSpPr>
      <xdr:sp macro="" textlink="">
        <xdr:nvSpPr>
          <xdr:cNvPr id="16169" name="Rectangle 23">
            <a:extLst>
              <a:ext uri="{FF2B5EF4-FFF2-40B4-BE49-F238E27FC236}">
                <a16:creationId xmlns:a16="http://schemas.microsoft.com/office/drawing/2014/main" id="{B48BD6F6-074B-9666-CE7D-D48F077282D5}"/>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70" name="Rectangle 24">
            <a:extLst>
              <a:ext uri="{FF2B5EF4-FFF2-40B4-BE49-F238E27FC236}">
                <a16:creationId xmlns:a16="http://schemas.microsoft.com/office/drawing/2014/main" id="{4E4EB154-D787-4AE4-5046-BBDECA36CCB9}"/>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71" name="Rectangle 25">
            <a:extLst>
              <a:ext uri="{FF2B5EF4-FFF2-40B4-BE49-F238E27FC236}">
                <a16:creationId xmlns:a16="http://schemas.microsoft.com/office/drawing/2014/main" id="{A6389483-7712-089A-E96D-7D4340E2B56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72" name="Rectangle 26">
            <a:extLst>
              <a:ext uri="{FF2B5EF4-FFF2-40B4-BE49-F238E27FC236}">
                <a16:creationId xmlns:a16="http://schemas.microsoft.com/office/drawing/2014/main" id="{1FF68C86-7EA5-5501-9830-743C05BDFB02}"/>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73" name="Rectangle 27">
            <a:extLst>
              <a:ext uri="{FF2B5EF4-FFF2-40B4-BE49-F238E27FC236}">
                <a16:creationId xmlns:a16="http://schemas.microsoft.com/office/drawing/2014/main" id="{086709BD-DF76-7A48-CBDE-B7E81992CBB8}"/>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6174" name="グループ化 3">
          <a:extLst>
            <a:ext uri="{FF2B5EF4-FFF2-40B4-BE49-F238E27FC236}">
              <a16:creationId xmlns:a16="http://schemas.microsoft.com/office/drawing/2014/main" id="{24B5AB39-7C12-487B-98C6-B3466F2A0F6F}"/>
            </a:ext>
          </a:extLst>
        </xdr:cNvPr>
        <xdr:cNvGrpSpPr>
          <a:grpSpLocks/>
        </xdr:cNvGrpSpPr>
      </xdr:nvGrpSpPr>
      <xdr:grpSpPr bwMode="auto">
        <a:xfrm>
          <a:off x="6152029" y="75774176"/>
          <a:ext cx="862853" cy="403412"/>
          <a:chOff x="6029325" y="1019175"/>
          <a:chExt cx="857250" cy="409575"/>
        </a:xfrm>
      </xdr:grpSpPr>
      <xdr:sp macro="" textlink="">
        <xdr:nvSpPr>
          <xdr:cNvPr id="16175" name="Rectangle 28">
            <a:extLst>
              <a:ext uri="{FF2B5EF4-FFF2-40B4-BE49-F238E27FC236}">
                <a16:creationId xmlns:a16="http://schemas.microsoft.com/office/drawing/2014/main" id="{C539FB1E-1EAD-19D6-6DDE-74BE1165DCA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76" name="Rectangle 29">
            <a:extLst>
              <a:ext uri="{FF2B5EF4-FFF2-40B4-BE49-F238E27FC236}">
                <a16:creationId xmlns:a16="http://schemas.microsoft.com/office/drawing/2014/main" id="{A583139B-E092-FA7A-BC7B-92FA395E5CEC}"/>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77" name="Rectangle 29">
            <a:extLst>
              <a:ext uri="{FF2B5EF4-FFF2-40B4-BE49-F238E27FC236}">
                <a16:creationId xmlns:a16="http://schemas.microsoft.com/office/drawing/2014/main" id="{C40D1210-4BF6-A6FB-A87A-10F61AAE47C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334</xdr:row>
      <xdr:rowOff>0</xdr:rowOff>
    </xdr:from>
    <xdr:to>
      <xdr:col>8</xdr:col>
      <xdr:colOff>0</xdr:colOff>
      <xdr:row>336</xdr:row>
      <xdr:rowOff>0</xdr:rowOff>
    </xdr:to>
    <xdr:grpSp>
      <xdr:nvGrpSpPr>
        <xdr:cNvPr id="16178" name="グループ化 4">
          <a:extLst>
            <a:ext uri="{FF2B5EF4-FFF2-40B4-BE49-F238E27FC236}">
              <a16:creationId xmlns:a16="http://schemas.microsoft.com/office/drawing/2014/main" id="{69498CD6-2BFA-49D1-AC84-E99F1A9F065A}"/>
            </a:ext>
          </a:extLst>
        </xdr:cNvPr>
        <xdr:cNvGrpSpPr>
          <a:grpSpLocks/>
        </xdr:cNvGrpSpPr>
      </xdr:nvGrpSpPr>
      <xdr:grpSpPr bwMode="auto">
        <a:xfrm>
          <a:off x="4101353" y="75774176"/>
          <a:ext cx="1367118" cy="403412"/>
          <a:chOff x="3981450" y="1019175"/>
          <a:chExt cx="1428750" cy="409575"/>
        </a:xfrm>
      </xdr:grpSpPr>
      <xdr:sp macro="" textlink="">
        <xdr:nvSpPr>
          <xdr:cNvPr id="16179" name="Rectangle 23">
            <a:extLst>
              <a:ext uri="{FF2B5EF4-FFF2-40B4-BE49-F238E27FC236}">
                <a16:creationId xmlns:a16="http://schemas.microsoft.com/office/drawing/2014/main" id="{4A555751-8EE4-F70D-F64A-CB85825E3B2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80" name="Rectangle 24">
            <a:extLst>
              <a:ext uri="{FF2B5EF4-FFF2-40B4-BE49-F238E27FC236}">
                <a16:creationId xmlns:a16="http://schemas.microsoft.com/office/drawing/2014/main" id="{BC7BEF4A-0D24-BC68-9A4E-F1C775859FF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81" name="Rectangle 25">
            <a:extLst>
              <a:ext uri="{FF2B5EF4-FFF2-40B4-BE49-F238E27FC236}">
                <a16:creationId xmlns:a16="http://schemas.microsoft.com/office/drawing/2014/main" id="{64D9A064-68B6-D4BF-29AC-1AEEC101780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82" name="Rectangle 26">
            <a:extLst>
              <a:ext uri="{FF2B5EF4-FFF2-40B4-BE49-F238E27FC236}">
                <a16:creationId xmlns:a16="http://schemas.microsoft.com/office/drawing/2014/main" id="{86220D2F-81E3-554D-C2FA-FB7D0CC8E38B}"/>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83" name="Rectangle 27">
            <a:extLst>
              <a:ext uri="{FF2B5EF4-FFF2-40B4-BE49-F238E27FC236}">
                <a16:creationId xmlns:a16="http://schemas.microsoft.com/office/drawing/2014/main" id="{22F5633F-1633-2CD6-845C-8FB18E810675}"/>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334</xdr:row>
      <xdr:rowOff>0</xdr:rowOff>
    </xdr:from>
    <xdr:to>
      <xdr:col>10</xdr:col>
      <xdr:colOff>0</xdr:colOff>
      <xdr:row>336</xdr:row>
      <xdr:rowOff>0</xdr:rowOff>
    </xdr:to>
    <xdr:grpSp>
      <xdr:nvGrpSpPr>
        <xdr:cNvPr id="16184" name="グループ化 3">
          <a:extLst>
            <a:ext uri="{FF2B5EF4-FFF2-40B4-BE49-F238E27FC236}">
              <a16:creationId xmlns:a16="http://schemas.microsoft.com/office/drawing/2014/main" id="{1C688C2D-1D64-4A4B-8E62-2E77AFDF185F}"/>
            </a:ext>
          </a:extLst>
        </xdr:cNvPr>
        <xdr:cNvGrpSpPr>
          <a:grpSpLocks/>
        </xdr:cNvGrpSpPr>
      </xdr:nvGrpSpPr>
      <xdr:grpSpPr bwMode="auto">
        <a:xfrm>
          <a:off x="6152029" y="75774176"/>
          <a:ext cx="862853" cy="403412"/>
          <a:chOff x="6029325" y="1019175"/>
          <a:chExt cx="857250" cy="409575"/>
        </a:xfrm>
      </xdr:grpSpPr>
      <xdr:sp macro="" textlink="">
        <xdr:nvSpPr>
          <xdr:cNvPr id="16185" name="Rectangle 28">
            <a:extLst>
              <a:ext uri="{FF2B5EF4-FFF2-40B4-BE49-F238E27FC236}">
                <a16:creationId xmlns:a16="http://schemas.microsoft.com/office/drawing/2014/main" id="{45D9E2C3-90B1-BB2D-7C3C-E26358D9EB8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86" name="Rectangle 29">
            <a:extLst>
              <a:ext uri="{FF2B5EF4-FFF2-40B4-BE49-F238E27FC236}">
                <a16:creationId xmlns:a16="http://schemas.microsoft.com/office/drawing/2014/main" id="{47C128F0-E15A-5D68-FFD1-AAB1AE14C55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87" name="Rectangle 29">
            <a:extLst>
              <a:ext uri="{FF2B5EF4-FFF2-40B4-BE49-F238E27FC236}">
                <a16:creationId xmlns:a16="http://schemas.microsoft.com/office/drawing/2014/main" id="{1CC39C13-1038-A232-87C2-4C6474F8D68D}"/>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8</xdr:col>
      <xdr:colOff>0</xdr:colOff>
      <xdr:row>366</xdr:row>
      <xdr:rowOff>0</xdr:rowOff>
    </xdr:to>
    <xdr:grpSp>
      <xdr:nvGrpSpPr>
        <xdr:cNvPr id="16188" name="グループ化 4">
          <a:extLst>
            <a:ext uri="{FF2B5EF4-FFF2-40B4-BE49-F238E27FC236}">
              <a16:creationId xmlns:a16="http://schemas.microsoft.com/office/drawing/2014/main" id="{ACD80429-B191-4DC2-A7D4-4F3A431D62CB}"/>
            </a:ext>
          </a:extLst>
        </xdr:cNvPr>
        <xdr:cNvGrpSpPr>
          <a:grpSpLocks/>
        </xdr:cNvGrpSpPr>
      </xdr:nvGrpSpPr>
      <xdr:grpSpPr bwMode="auto">
        <a:xfrm>
          <a:off x="4101353" y="82564941"/>
          <a:ext cx="1367118" cy="403412"/>
          <a:chOff x="3981450" y="1019175"/>
          <a:chExt cx="1428750" cy="409575"/>
        </a:xfrm>
      </xdr:grpSpPr>
      <xdr:sp macro="" textlink="">
        <xdr:nvSpPr>
          <xdr:cNvPr id="16189" name="Rectangle 23">
            <a:extLst>
              <a:ext uri="{FF2B5EF4-FFF2-40B4-BE49-F238E27FC236}">
                <a16:creationId xmlns:a16="http://schemas.microsoft.com/office/drawing/2014/main" id="{4FA12C3C-881E-2842-8508-4E5E9D07978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90" name="Rectangle 24">
            <a:extLst>
              <a:ext uri="{FF2B5EF4-FFF2-40B4-BE49-F238E27FC236}">
                <a16:creationId xmlns:a16="http://schemas.microsoft.com/office/drawing/2014/main" id="{9D85D662-CC3E-C0CC-1145-33E7ABCC1FEC}"/>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91" name="Rectangle 25">
            <a:extLst>
              <a:ext uri="{FF2B5EF4-FFF2-40B4-BE49-F238E27FC236}">
                <a16:creationId xmlns:a16="http://schemas.microsoft.com/office/drawing/2014/main" id="{9C702B82-EB9D-385B-B2D1-87609C3E2ED2}"/>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92" name="Rectangle 26">
            <a:extLst>
              <a:ext uri="{FF2B5EF4-FFF2-40B4-BE49-F238E27FC236}">
                <a16:creationId xmlns:a16="http://schemas.microsoft.com/office/drawing/2014/main" id="{AEC03905-C49F-7DAE-222E-0F4451AE9BEE}"/>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93" name="Rectangle 27">
            <a:extLst>
              <a:ext uri="{FF2B5EF4-FFF2-40B4-BE49-F238E27FC236}">
                <a16:creationId xmlns:a16="http://schemas.microsoft.com/office/drawing/2014/main" id="{39E590CE-13D6-5897-F801-65B94097379A}"/>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6194" name="グループ化 3">
          <a:extLst>
            <a:ext uri="{FF2B5EF4-FFF2-40B4-BE49-F238E27FC236}">
              <a16:creationId xmlns:a16="http://schemas.microsoft.com/office/drawing/2014/main" id="{C7701664-190C-471C-8648-5E0AC91F789C}"/>
            </a:ext>
          </a:extLst>
        </xdr:cNvPr>
        <xdr:cNvGrpSpPr>
          <a:grpSpLocks/>
        </xdr:cNvGrpSpPr>
      </xdr:nvGrpSpPr>
      <xdr:grpSpPr bwMode="auto">
        <a:xfrm>
          <a:off x="6152029" y="82564941"/>
          <a:ext cx="862853" cy="403412"/>
          <a:chOff x="6029325" y="1019175"/>
          <a:chExt cx="857250" cy="409575"/>
        </a:xfrm>
      </xdr:grpSpPr>
      <xdr:sp macro="" textlink="">
        <xdr:nvSpPr>
          <xdr:cNvPr id="16195" name="Rectangle 28">
            <a:extLst>
              <a:ext uri="{FF2B5EF4-FFF2-40B4-BE49-F238E27FC236}">
                <a16:creationId xmlns:a16="http://schemas.microsoft.com/office/drawing/2014/main" id="{1B5EDE0F-5BFD-FEEA-B75C-31FA5FFC1728}"/>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96" name="Rectangle 29">
            <a:extLst>
              <a:ext uri="{FF2B5EF4-FFF2-40B4-BE49-F238E27FC236}">
                <a16:creationId xmlns:a16="http://schemas.microsoft.com/office/drawing/2014/main" id="{F4635233-6A6C-8F89-A10D-1E9B8D88343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197" name="Rectangle 29">
            <a:extLst>
              <a:ext uri="{FF2B5EF4-FFF2-40B4-BE49-F238E27FC236}">
                <a16:creationId xmlns:a16="http://schemas.microsoft.com/office/drawing/2014/main" id="{4D7C4EDA-B50E-2600-7D49-CC0AFFCD563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8</xdr:col>
      <xdr:colOff>0</xdr:colOff>
      <xdr:row>366</xdr:row>
      <xdr:rowOff>0</xdr:rowOff>
    </xdr:to>
    <xdr:grpSp>
      <xdr:nvGrpSpPr>
        <xdr:cNvPr id="16198" name="グループ化 4">
          <a:extLst>
            <a:ext uri="{FF2B5EF4-FFF2-40B4-BE49-F238E27FC236}">
              <a16:creationId xmlns:a16="http://schemas.microsoft.com/office/drawing/2014/main" id="{BABD2BF5-E5F5-447A-9836-CCB8DBCA8AB8}"/>
            </a:ext>
          </a:extLst>
        </xdr:cNvPr>
        <xdr:cNvGrpSpPr>
          <a:grpSpLocks/>
        </xdr:cNvGrpSpPr>
      </xdr:nvGrpSpPr>
      <xdr:grpSpPr bwMode="auto">
        <a:xfrm>
          <a:off x="4101353" y="82564941"/>
          <a:ext cx="1367118" cy="403412"/>
          <a:chOff x="3981450" y="1019175"/>
          <a:chExt cx="1428750" cy="409575"/>
        </a:xfrm>
      </xdr:grpSpPr>
      <xdr:sp macro="" textlink="">
        <xdr:nvSpPr>
          <xdr:cNvPr id="16199" name="Rectangle 23">
            <a:extLst>
              <a:ext uri="{FF2B5EF4-FFF2-40B4-BE49-F238E27FC236}">
                <a16:creationId xmlns:a16="http://schemas.microsoft.com/office/drawing/2014/main" id="{9C55D3FD-2881-6474-889C-2C2FB872DCC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00" name="Rectangle 24">
            <a:extLst>
              <a:ext uri="{FF2B5EF4-FFF2-40B4-BE49-F238E27FC236}">
                <a16:creationId xmlns:a16="http://schemas.microsoft.com/office/drawing/2014/main" id="{5D4CC0CB-E8FF-24BF-9704-EB8658BC468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01" name="Rectangle 25">
            <a:extLst>
              <a:ext uri="{FF2B5EF4-FFF2-40B4-BE49-F238E27FC236}">
                <a16:creationId xmlns:a16="http://schemas.microsoft.com/office/drawing/2014/main" id="{E38AD23C-AE48-456B-6A08-DC874FD0DBFF}"/>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02" name="Rectangle 26">
            <a:extLst>
              <a:ext uri="{FF2B5EF4-FFF2-40B4-BE49-F238E27FC236}">
                <a16:creationId xmlns:a16="http://schemas.microsoft.com/office/drawing/2014/main" id="{CF95EE7D-8F1B-A4D3-D8DA-BFEBF2F3A25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03" name="Rectangle 27">
            <a:extLst>
              <a:ext uri="{FF2B5EF4-FFF2-40B4-BE49-F238E27FC236}">
                <a16:creationId xmlns:a16="http://schemas.microsoft.com/office/drawing/2014/main" id="{A06CDB9D-EA61-2A5E-803D-2FA5D27F8DE2}"/>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6204" name="グループ化 3">
          <a:extLst>
            <a:ext uri="{FF2B5EF4-FFF2-40B4-BE49-F238E27FC236}">
              <a16:creationId xmlns:a16="http://schemas.microsoft.com/office/drawing/2014/main" id="{51A7CDA1-5D21-4A54-BA25-7163FD6E5AD6}"/>
            </a:ext>
          </a:extLst>
        </xdr:cNvPr>
        <xdr:cNvGrpSpPr>
          <a:grpSpLocks/>
        </xdr:cNvGrpSpPr>
      </xdr:nvGrpSpPr>
      <xdr:grpSpPr bwMode="auto">
        <a:xfrm>
          <a:off x="6152029" y="82564941"/>
          <a:ext cx="862853" cy="403412"/>
          <a:chOff x="6029325" y="1019175"/>
          <a:chExt cx="857250" cy="409575"/>
        </a:xfrm>
      </xdr:grpSpPr>
      <xdr:sp macro="" textlink="">
        <xdr:nvSpPr>
          <xdr:cNvPr id="16205" name="Rectangle 28">
            <a:extLst>
              <a:ext uri="{FF2B5EF4-FFF2-40B4-BE49-F238E27FC236}">
                <a16:creationId xmlns:a16="http://schemas.microsoft.com/office/drawing/2014/main" id="{BA300E6C-0959-D1F2-DE5F-709C573EC22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06" name="Rectangle 29">
            <a:extLst>
              <a:ext uri="{FF2B5EF4-FFF2-40B4-BE49-F238E27FC236}">
                <a16:creationId xmlns:a16="http://schemas.microsoft.com/office/drawing/2014/main" id="{1324368E-FB43-2AB9-64FF-826353F4D8C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07" name="Rectangle 29">
            <a:extLst>
              <a:ext uri="{FF2B5EF4-FFF2-40B4-BE49-F238E27FC236}">
                <a16:creationId xmlns:a16="http://schemas.microsoft.com/office/drawing/2014/main" id="{62E3629C-6449-7F64-66B5-BD2EB09D6A39}"/>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8</xdr:col>
      <xdr:colOff>0</xdr:colOff>
      <xdr:row>366</xdr:row>
      <xdr:rowOff>0</xdr:rowOff>
    </xdr:to>
    <xdr:grpSp>
      <xdr:nvGrpSpPr>
        <xdr:cNvPr id="16208" name="グループ化 4">
          <a:extLst>
            <a:ext uri="{FF2B5EF4-FFF2-40B4-BE49-F238E27FC236}">
              <a16:creationId xmlns:a16="http://schemas.microsoft.com/office/drawing/2014/main" id="{FE6D87A8-43E6-4753-AAD7-2E3E05E3C3F4}"/>
            </a:ext>
          </a:extLst>
        </xdr:cNvPr>
        <xdr:cNvGrpSpPr>
          <a:grpSpLocks/>
        </xdr:cNvGrpSpPr>
      </xdr:nvGrpSpPr>
      <xdr:grpSpPr bwMode="auto">
        <a:xfrm>
          <a:off x="4101353" y="82564941"/>
          <a:ext cx="1367118" cy="403412"/>
          <a:chOff x="3981450" y="1019175"/>
          <a:chExt cx="1428750" cy="409575"/>
        </a:xfrm>
      </xdr:grpSpPr>
      <xdr:sp macro="" textlink="">
        <xdr:nvSpPr>
          <xdr:cNvPr id="16209" name="Rectangle 23">
            <a:extLst>
              <a:ext uri="{FF2B5EF4-FFF2-40B4-BE49-F238E27FC236}">
                <a16:creationId xmlns:a16="http://schemas.microsoft.com/office/drawing/2014/main" id="{D1EFEF3C-BC7D-6BEE-6D8F-DCDF9A05B76A}"/>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10" name="Rectangle 24">
            <a:extLst>
              <a:ext uri="{FF2B5EF4-FFF2-40B4-BE49-F238E27FC236}">
                <a16:creationId xmlns:a16="http://schemas.microsoft.com/office/drawing/2014/main" id="{A3DFBCD6-A7CA-1D13-9147-631092145F5D}"/>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11" name="Rectangle 25">
            <a:extLst>
              <a:ext uri="{FF2B5EF4-FFF2-40B4-BE49-F238E27FC236}">
                <a16:creationId xmlns:a16="http://schemas.microsoft.com/office/drawing/2014/main" id="{FA9B0D42-ABCE-6D68-7D1A-DDE75B41C3DC}"/>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12" name="Rectangle 26">
            <a:extLst>
              <a:ext uri="{FF2B5EF4-FFF2-40B4-BE49-F238E27FC236}">
                <a16:creationId xmlns:a16="http://schemas.microsoft.com/office/drawing/2014/main" id="{AC185E40-BA89-13C6-1DB7-0F3E46F8135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13" name="Rectangle 27">
            <a:extLst>
              <a:ext uri="{FF2B5EF4-FFF2-40B4-BE49-F238E27FC236}">
                <a16:creationId xmlns:a16="http://schemas.microsoft.com/office/drawing/2014/main" id="{E34DFD2A-8308-DF9A-4374-95ED9FCB8445}"/>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6214" name="グループ化 3">
          <a:extLst>
            <a:ext uri="{FF2B5EF4-FFF2-40B4-BE49-F238E27FC236}">
              <a16:creationId xmlns:a16="http://schemas.microsoft.com/office/drawing/2014/main" id="{BD66B422-E0DA-424D-A83E-C7F168851488}"/>
            </a:ext>
          </a:extLst>
        </xdr:cNvPr>
        <xdr:cNvGrpSpPr>
          <a:grpSpLocks/>
        </xdr:cNvGrpSpPr>
      </xdr:nvGrpSpPr>
      <xdr:grpSpPr bwMode="auto">
        <a:xfrm>
          <a:off x="6152029" y="82564941"/>
          <a:ext cx="862853" cy="403412"/>
          <a:chOff x="6029325" y="1019175"/>
          <a:chExt cx="857250" cy="409575"/>
        </a:xfrm>
      </xdr:grpSpPr>
      <xdr:sp macro="" textlink="">
        <xdr:nvSpPr>
          <xdr:cNvPr id="16215" name="Rectangle 28">
            <a:extLst>
              <a:ext uri="{FF2B5EF4-FFF2-40B4-BE49-F238E27FC236}">
                <a16:creationId xmlns:a16="http://schemas.microsoft.com/office/drawing/2014/main" id="{9BD85947-559F-F98B-1D6B-54024887F56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16" name="Rectangle 29">
            <a:extLst>
              <a:ext uri="{FF2B5EF4-FFF2-40B4-BE49-F238E27FC236}">
                <a16:creationId xmlns:a16="http://schemas.microsoft.com/office/drawing/2014/main" id="{34237BB2-935F-D2EA-3559-8395CF31F69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17" name="Rectangle 29">
            <a:extLst>
              <a:ext uri="{FF2B5EF4-FFF2-40B4-BE49-F238E27FC236}">
                <a16:creationId xmlns:a16="http://schemas.microsoft.com/office/drawing/2014/main" id="{E7DF1738-5A97-87B2-13FE-55594CE82CC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8</xdr:col>
      <xdr:colOff>0</xdr:colOff>
      <xdr:row>366</xdr:row>
      <xdr:rowOff>0</xdr:rowOff>
    </xdr:to>
    <xdr:grpSp>
      <xdr:nvGrpSpPr>
        <xdr:cNvPr id="16218" name="グループ化 4">
          <a:extLst>
            <a:ext uri="{FF2B5EF4-FFF2-40B4-BE49-F238E27FC236}">
              <a16:creationId xmlns:a16="http://schemas.microsoft.com/office/drawing/2014/main" id="{D9C7AF14-2D68-4B0A-941E-4166FA3AECCD}"/>
            </a:ext>
          </a:extLst>
        </xdr:cNvPr>
        <xdr:cNvGrpSpPr>
          <a:grpSpLocks/>
        </xdr:cNvGrpSpPr>
      </xdr:nvGrpSpPr>
      <xdr:grpSpPr bwMode="auto">
        <a:xfrm>
          <a:off x="4101353" y="82564941"/>
          <a:ext cx="1367118" cy="403412"/>
          <a:chOff x="3981450" y="1019175"/>
          <a:chExt cx="1428750" cy="409575"/>
        </a:xfrm>
      </xdr:grpSpPr>
      <xdr:sp macro="" textlink="">
        <xdr:nvSpPr>
          <xdr:cNvPr id="16219" name="Rectangle 23">
            <a:extLst>
              <a:ext uri="{FF2B5EF4-FFF2-40B4-BE49-F238E27FC236}">
                <a16:creationId xmlns:a16="http://schemas.microsoft.com/office/drawing/2014/main" id="{4CAE8868-2E04-62E9-0B45-E7D93CAD4959}"/>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20" name="Rectangle 24">
            <a:extLst>
              <a:ext uri="{FF2B5EF4-FFF2-40B4-BE49-F238E27FC236}">
                <a16:creationId xmlns:a16="http://schemas.microsoft.com/office/drawing/2014/main" id="{7DBEBA60-94FB-F75B-73FF-CFB77BC5F839}"/>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21" name="Rectangle 25">
            <a:extLst>
              <a:ext uri="{FF2B5EF4-FFF2-40B4-BE49-F238E27FC236}">
                <a16:creationId xmlns:a16="http://schemas.microsoft.com/office/drawing/2014/main" id="{0E838BAB-4585-72FD-EE81-DA1EA7C15FD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22" name="Rectangle 26">
            <a:extLst>
              <a:ext uri="{FF2B5EF4-FFF2-40B4-BE49-F238E27FC236}">
                <a16:creationId xmlns:a16="http://schemas.microsoft.com/office/drawing/2014/main" id="{30D4C0AA-C542-5540-A361-9DE3D1C2C03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23" name="Rectangle 27">
            <a:extLst>
              <a:ext uri="{FF2B5EF4-FFF2-40B4-BE49-F238E27FC236}">
                <a16:creationId xmlns:a16="http://schemas.microsoft.com/office/drawing/2014/main" id="{D1406472-B0F4-0F9A-6879-5F705D28A31B}"/>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6224" name="グループ化 3">
          <a:extLst>
            <a:ext uri="{FF2B5EF4-FFF2-40B4-BE49-F238E27FC236}">
              <a16:creationId xmlns:a16="http://schemas.microsoft.com/office/drawing/2014/main" id="{C6E2DE3E-5007-463F-A832-08BDEF9A8BCD}"/>
            </a:ext>
          </a:extLst>
        </xdr:cNvPr>
        <xdr:cNvGrpSpPr>
          <a:grpSpLocks/>
        </xdr:cNvGrpSpPr>
      </xdr:nvGrpSpPr>
      <xdr:grpSpPr bwMode="auto">
        <a:xfrm>
          <a:off x="6152029" y="82564941"/>
          <a:ext cx="862853" cy="403412"/>
          <a:chOff x="6029325" y="1019175"/>
          <a:chExt cx="857250" cy="409575"/>
        </a:xfrm>
      </xdr:grpSpPr>
      <xdr:sp macro="" textlink="">
        <xdr:nvSpPr>
          <xdr:cNvPr id="16225" name="Rectangle 28">
            <a:extLst>
              <a:ext uri="{FF2B5EF4-FFF2-40B4-BE49-F238E27FC236}">
                <a16:creationId xmlns:a16="http://schemas.microsoft.com/office/drawing/2014/main" id="{876585D2-77E4-E48B-00B3-08CE51C20C8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26" name="Rectangle 29">
            <a:extLst>
              <a:ext uri="{FF2B5EF4-FFF2-40B4-BE49-F238E27FC236}">
                <a16:creationId xmlns:a16="http://schemas.microsoft.com/office/drawing/2014/main" id="{2E2B2CA6-24BA-8945-AAF6-A20E8F24C8D8}"/>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27" name="Rectangle 29">
            <a:extLst>
              <a:ext uri="{FF2B5EF4-FFF2-40B4-BE49-F238E27FC236}">
                <a16:creationId xmlns:a16="http://schemas.microsoft.com/office/drawing/2014/main" id="{659B5754-0111-E8B4-56D4-E22483654A3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8</xdr:col>
      <xdr:colOff>0</xdr:colOff>
      <xdr:row>366</xdr:row>
      <xdr:rowOff>0</xdr:rowOff>
    </xdr:to>
    <xdr:grpSp>
      <xdr:nvGrpSpPr>
        <xdr:cNvPr id="16228" name="グループ化 4">
          <a:extLst>
            <a:ext uri="{FF2B5EF4-FFF2-40B4-BE49-F238E27FC236}">
              <a16:creationId xmlns:a16="http://schemas.microsoft.com/office/drawing/2014/main" id="{DB8714D1-E48A-4EE8-B7A7-183CB43AA486}"/>
            </a:ext>
          </a:extLst>
        </xdr:cNvPr>
        <xdr:cNvGrpSpPr>
          <a:grpSpLocks/>
        </xdr:cNvGrpSpPr>
      </xdr:nvGrpSpPr>
      <xdr:grpSpPr bwMode="auto">
        <a:xfrm>
          <a:off x="4101353" y="82564941"/>
          <a:ext cx="1367118" cy="403412"/>
          <a:chOff x="3981450" y="1019175"/>
          <a:chExt cx="1428750" cy="409575"/>
        </a:xfrm>
      </xdr:grpSpPr>
      <xdr:sp macro="" textlink="">
        <xdr:nvSpPr>
          <xdr:cNvPr id="16229" name="Rectangle 23">
            <a:extLst>
              <a:ext uri="{FF2B5EF4-FFF2-40B4-BE49-F238E27FC236}">
                <a16:creationId xmlns:a16="http://schemas.microsoft.com/office/drawing/2014/main" id="{2CE23A29-9CEA-C918-E6C6-A9FA1D55579E}"/>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30" name="Rectangle 24">
            <a:extLst>
              <a:ext uri="{FF2B5EF4-FFF2-40B4-BE49-F238E27FC236}">
                <a16:creationId xmlns:a16="http://schemas.microsoft.com/office/drawing/2014/main" id="{8056B53F-AC12-0CFB-31A7-BF1498A87874}"/>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31" name="Rectangle 25">
            <a:extLst>
              <a:ext uri="{FF2B5EF4-FFF2-40B4-BE49-F238E27FC236}">
                <a16:creationId xmlns:a16="http://schemas.microsoft.com/office/drawing/2014/main" id="{35B2CA8C-7887-74EA-7902-CF7AF33B911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32" name="Rectangle 26">
            <a:extLst>
              <a:ext uri="{FF2B5EF4-FFF2-40B4-BE49-F238E27FC236}">
                <a16:creationId xmlns:a16="http://schemas.microsoft.com/office/drawing/2014/main" id="{9005809A-5E27-97E1-8497-3D448F636E6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33" name="Rectangle 27">
            <a:extLst>
              <a:ext uri="{FF2B5EF4-FFF2-40B4-BE49-F238E27FC236}">
                <a16:creationId xmlns:a16="http://schemas.microsoft.com/office/drawing/2014/main" id="{1580976B-FFE9-A1C9-B9C4-A397178AF83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6234" name="グループ化 3">
          <a:extLst>
            <a:ext uri="{FF2B5EF4-FFF2-40B4-BE49-F238E27FC236}">
              <a16:creationId xmlns:a16="http://schemas.microsoft.com/office/drawing/2014/main" id="{AF625078-96C8-4483-91E7-A3AA4EDB9144}"/>
            </a:ext>
          </a:extLst>
        </xdr:cNvPr>
        <xdr:cNvGrpSpPr>
          <a:grpSpLocks/>
        </xdr:cNvGrpSpPr>
      </xdr:nvGrpSpPr>
      <xdr:grpSpPr bwMode="auto">
        <a:xfrm>
          <a:off x="6152029" y="82564941"/>
          <a:ext cx="862853" cy="403412"/>
          <a:chOff x="6029325" y="1019175"/>
          <a:chExt cx="857250" cy="409575"/>
        </a:xfrm>
      </xdr:grpSpPr>
      <xdr:sp macro="" textlink="">
        <xdr:nvSpPr>
          <xdr:cNvPr id="16235" name="Rectangle 28">
            <a:extLst>
              <a:ext uri="{FF2B5EF4-FFF2-40B4-BE49-F238E27FC236}">
                <a16:creationId xmlns:a16="http://schemas.microsoft.com/office/drawing/2014/main" id="{11986FB0-C1E1-2E7A-6BCE-5A26B576CBC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36" name="Rectangle 29">
            <a:extLst>
              <a:ext uri="{FF2B5EF4-FFF2-40B4-BE49-F238E27FC236}">
                <a16:creationId xmlns:a16="http://schemas.microsoft.com/office/drawing/2014/main" id="{D2375D57-58D9-59CC-A36D-F77EE7EFC6F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37" name="Rectangle 29">
            <a:extLst>
              <a:ext uri="{FF2B5EF4-FFF2-40B4-BE49-F238E27FC236}">
                <a16:creationId xmlns:a16="http://schemas.microsoft.com/office/drawing/2014/main" id="{320DC81F-F68A-D9AD-8A8D-B6B9E051983D}"/>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8</xdr:col>
      <xdr:colOff>0</xdr:colOff>
      <xdr:row>366</xdr:row>
      <xdr:rowOff>0</xdr:rowOff>
    </xdr:to>
    <xdr:grpSp>
      <xdr:nvGrpSpPr>
        <xdr:cNvPr id="16238" name="グループ化 4">
          <a:extLst>
            <a:ext uri="{FF2B5EF4-FFF2-40B4-BE49-F238E27FC236}">
              <a16:creationId xmlns:a16="http://schemas.microsoft.com/office/drawing/2014/main" id="{D1218FBD-BAFD-43C7-8CA6-15BAFBB0E9F3}"/>
            </a:ext>
          </a:extLst>
        </xdr:cNvPr>
        <xdr:cNvGrpSpPr>
          <a:grpSpLocks/>
        </xdr:cNvGrpSpPr>
      </xdr:nvGrpSpPr>
      <xdr:grpSpPr bwMode="auto">
        <a:xfrm>
          <a:off x="4101353" y="82564941"/>
          <a:ext cx="1367118" cy="403412"/>
          <a:chOff x="3981450" y="1019175"/>
          <a:chExt cx="1428750" cy="409575"/>
        </a:xfrm>
      </xdr:grpSpPr>
      <xdr:sp macro="" textlink="">
        <xdr:nvSpPr>
          <xdr:cNvPr id="16239" name="Rectangle 23">
            <a:extLst>
              <a:ext uri="{FF2B5EF4-FFF2-40B4-BE49-F238E27FC236}">
                <a16:creationId xmlns:a16="http://schemas.microsoft.com/office/drawing/2014/main" id="{3A308885-2766-A069-80FE-7E1906E08A7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40" name="Rectangle 24">
            <a:extLst>
              <a:ext uri="{FF2B5EF4-FFF2-40B4-BE49-F238E27FC236}">
                <a16:creationId xmlns:a16="http://schemas.microsoft.com/office/drawing/2014/main" id="{E312143B-7AE0-61F0-7518-CD86C0CB6ACB}"/>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41" name="Rectangle 25">
            <a:extLst>
              <a:ext uri="{FF2B5EF4-FFF2-40B4-BE49-F238E27FC236}">
                <a16:creationId xmlns:a16="http://schemas.microsoft.com/office/drawing/2014/main" id="{A922CA48-40DA-94FB-76C1-B814B7D9EE73}"/>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42" name="Rectangle 26">
            <a:extLst>
              <a:ext uri="{FF2B5EF4-FFF2-40B4-BE49-F238E27FC236}">
                <a16:creationId xmlns:a16="http://schemas.microsoft.com/office/drawing/2014/main" id="{5BE4EDFB-FF83-CD60-DE67-6465F4FD9AA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43" name="Rectangle 27">
            <a:extLst>
              <a:ext uri="{FF2B5EF4-FFF2-40B4-BE49-F238E27FC236}">
                <a16:creationId xmlns:a16="http://schemas.microsoft.com/office/drawing/2014/main" id="{269FFF29-6D8C-E47E-8811-718DBBD5F4E2}"/>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6244" name="グループ化 3">
          <a:extLst>
            <a:ext uri="{FF2B5EF4-FFF2-40B4-BE49-F238E27FC236}">
              <a16:creationId xmlns:a16="http://schemas.microsoft.com/office/drawing/2014/main" id="{9EFC6562-D29E-4A83-8CF7-3B8BEB150883}"/>
            </a:ext>
          </a:extLst>
        </xdr:cNvPr>
        <xdr:cNvGrpSpPr>
          <a:grpSpLocks/>
        </xdr:cNvGrpSpPr>
      </xdr:nvGrpSpPr>
      <xdr:grpSpPr bwMode="auto">
        <a:xfrm>
          <a:off x="6152029" y="82564941"/>
          <a:ext cx="862853" cy="403412"/>
          <a:chOff x="6029325" y="1019175"/>
          <a:chExt cx="857250" cy="409575"/>
        </a:xfrm>
      </xdr:grpSpPr>
      <xdr:sp macro="" textlink="">
        <xdr:nvSpPr>
          <xdr:cNvPr id="16245" name="Rectangle 28">
            <a:extLst>
              <a:ext uri="{FF2B5EF4-FFF2-40B4-BE49-F238E27FC236}">
                <a16:creationId xmlns:a16="http://schemas.microsoft.com/office/drawing/2014/main" id="{92EF36DC-F280-E05D-8A17-C5DAADF52A02}"/>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46" name="Rectangle 29">
            <a:extLst>
              <a:ext uri="{FF2B5EF4-FFF2-40B4-BE49-F238E27FC236}">
                <a16:creationId xmlns:a16="http://schemas.microsoft.com/office/drawing/2014/main" id="{C422FF63-49BF-243F-1965-E3D6350BE5E6}"/>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47" name="Rectangle 29">
            <a:extLst>
              <a:ext uri="{FF2B5EF4-FFF2-40B4-BE49-F238E27FC236}">
                <a16:creationId xmlns:a16="http://schemas.microsoft.com/office/drawing/2014/main" id="{59394484-1CC7-98EF-97BE-E74DF4CFEC6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6248" name="グループ化 3">
          <a:extLst>
            <a:ext uri="{FF2B5EF4-FFF2-40B4-BE49-F238E27FC236}">
              <a16:creationId xmlns:a16="http://schemas.microsoft.com/office/drawing/2014/main" id="{1B2725D6-A156-42E3-9F77-5E32F02CB551}"/>
            </a:ext>
          </a:extLst>
        </xdr:cNvPr>
        <xdr:cNvGrpSpPr>
          <a:grpSpLocks/>
        </xdr:cNvGrpSpPr>
      </xdr:nvGrpSpPr>
      <xdr:grpSpPr bwMode="auto">
        <a:xfrm>
          <a:off x="6152029" y="82564941"/>
          <a:ext cx="862853" cy="403412"/>
          <a:chOff x="6029325" y="1019175"/>
          <a:chExt cx="857250" cy="409575"/>
        </a:xfrm>
      </xdr:grpSpPr>
      <xdr:sp macro="" textlink="">
        <xdr:nvSpPr>
          <xdr:cNvPr id="16249" name="Rectangle 28">
            <a:extLst>
              <a:ext uri="{FF2B5EF4-FFF2-40B4-BE49-F238E27FC236}">
                <a16:creationId xmlns:a16="http://schemas.microsoft.com/office/drawing/2014/main" id="{10BD1461-4F13-2D5B-A209-D381AACACF1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50" name="Rectangle 29">
            <a:extLst>
              <a:ext uri="{FF2B5EF4-FFF2-40B4-BE49-F238E27FC236}">
                <a16:creationId xmlns:a16="http://schemas.microsoft.com/office/drawing/2014/main" id="{0FA5BE93-9053-C132-DACE-0DBEB15C4DB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51" name="Rectangle 29">
            <a:extLst>
              <a:ext uri="{FF2B5EF4-FFF2-40B4-BE49-F238E27FC236}">
                <a16:creationId xmlns:a16="http://schemas.microsoft.com/office/drawing/2014/main" id="{619456E1-5943-4F5D-E140-22E9975E13D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6252" name="グループ化 3">
          <a:extLst>
            <a:ext uri="{FF2B5EF4-FFF2-40B4-BE49-F238E27FC236}">
              <a16:creationId xmlns:a16="http://schemas.microsoft.com/office/drawing/2014/main" id="{5ED0C5FE-7C60-46A4-BF25-64594EC7544D}"/>
            </a:ext>
          </a:extLst>
        </xdr:cNvPr>
        <xdr:cNvGrpSpPr>
          <a:grpSpLocks/>
        </xdr:cNvGrpSpPr>
      </xdr:nvGrpSpPr>
      <xdr:grpSpPr bwMode="auto">
        <a:xfrm>
          <a:off x="6152029" y="82564941"/>
          <a:ext cx="862853" cy="403412"/>
          <a:chOff x="6029325" y="1019175"/>
          <a:chExt cx="857250" cy="409575"/>
        </a:xfrm>
      </xdr:grpSpPr>
      <xdr:sp macro="" textlink="">
        <xdr:nvSpPr>
          <xdr:cNvPr id="16253" name="Rectangle 28">
            <a:extLst>
              <a:ext uri="{FF2B5EF4-FFF2-40B4-BE49-F238E27FC236}">
                <a16:creationId xmlns:a16="http://schemas.microsoft.com/office/drawing/2014/main" id="{510CE0FB-F27C-172B-0D28-A54A0DE17D0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54" name="Rectangle 29">
            <a:extLst>
              <a:ext uri="{FF2B5EF4-FFF2-40B4-BE49-F238E27FC236}">
                <a16:creationId xmlns:a16="http://schemas.microsoft.com/office/drawing/2014/main" id="{FADBA64E-0B26-1F19-669E-64DD03EDD97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55" name="Rectangle 29">
            <a:extLst>
              <a:ext uri="{FF2B5EF4-FFF2-40B4-BE49-F238E27FC236}">
                <a16:creationId xmlns:a16="http://schemas.microsoft.com/office/drawing/2014/main" id="{FE7492BA-3089-F250-456B-BBADADE7703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6256" name="グループ化 3">
          <a:extLst>
            <a:ext uri="{FF2B5EF4-FFF2-40B4-BE49-F238E27FC236}">
              <a16:creationId xmlns:a16="http://schemas.microsoft.com/office/drawing/2014/main" id="{2DCA45CF-6DCF-404A-A698-8B7DE20F460F}"/>
            </a:ext>
          </a:extLst>
        </xdr:cNvPr>
        <xdr:cNvGrpSpPr>
          <a:grpSpLocks/>
        </xdr:cNvGrpSpPr>
      </xdr:nvGrpSpPr>
      <xdr:grpSpPr bwMode="auto">
        <a:xfrm>
          <a:off x="6152029" y="82564941"/>
          <a:ext cx="862853" cy="403412"/>
          <a:chOff x="6029325" y="1019175"/>
          <a:chExt cx="857250" cy="409575"/>
        </a:xfrm>
      </xdr:grpSpPr>
      <xdr:sp macro="" textlink="">
        <xdr:nvSpPr>
          <xdr:cNvPr id="16257" name="Rectangle 28">
            <a:extLst>
              <a:ext uri="{FF2B5EF4-FFF2-40B4-BE49-F238E27FC236}">
                <a16:creationId xmlns:a16="http://schemas.microsoft.com/office/drawing/2014/main" id="{F6D7D342-5C08-2A39-80C6-8FFCF3F374B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58" name="Rectangle 29">
            <a:extLst>
              <a:ext uri="{FF2B5EF4-FFF2-40B4-BE49-F238E27FC236}">
                <a16:creationId xmlns:a16="http://schemas.microsoft.com/office/drawing/2014/main" id="{3CEBBA73-873B-86CB-EB97-ECB2B72C043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59" name="Rectangle 29">
            <a:extLst>
              <a:ext uri="{FF2B5EF4-FFF2-40B4-BE49-F238E27FC236}">
                <a16:creationId xmlns:a16="http://schemas.microsoft.com/office/drawing/2014/main" id="{4D09A26C-91AA-6752-AE1F-66B32B6BCD7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8</xdr:col>
      <xdr:colOff>0</xdr:colOff>
      <xdr:row>366</xdr:row>
      <xdr:rowOff>0</xdr:rowOff>
    </xdr:to>
    <xdr:grpSp>
      <xdr:nvGrpSpPr>
        <xdr:cNvPr id="16260" name="グループ化 4">
          <a:extLst>
            <a:ext uri="{FF2B5EF4-FFF2-40B4-BE49-F238E27FC236}">
              <a16:creationId xmlns:a16="http://schemas.microsoft.com/office/drawing/2014/main" id="{CD465A34-A3DE-4D4C-B61D-FCB3FE690EC7}"/>
            </a:ext>
          </a:extLst>
        </xdr:cNvPr>
        <xdr:cNvGrpSpPr>
          <a:grpSpLocks/>
        </xdr:cNvGrpSpPr>
      </xdr:nvGrpSpPr>
      <xdr:grpSpPr bwMode="auto">
        <a:xfrm>
          <a:off x="4101353" y="82564941"/>
          <a:ext cx="1367118" cy="403412"/>
          <a:chOff x="3981450" y="1019175"/>
          <a:chExt cx="1428750" cy="409575"/>
        </a:xfrm>
      </xdr:grpSpPr>
      <xdr:sp macro="" textlink="">
        <xdr:nvSpPr>
          <xdr:cNvPr id="16261" name="Rectangle 23">
            <a:extLst>
              <a:ext uri="{FF2B5EF4-FFF2-40B4-BE49-F238E27FC236}">
                <a16:creationId xmlns:a16="http://schemas.microsoft.com/office/drawing/2014/main" id="{8DD4E18F-DA47-3DDE-EC6E-ABE1DDDB7B52}"/>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62" name="Rectangle 24">
            <a:extLst>
              <a:ext uri="{FF2B5EF4-FFF2-40B4-BE49-F238E27FC236}">
                <a16:creationId xmlns:a16="http://schemas.microsoft.com/office/drawing/2014/main" id="{A6F8D0C2-E6F6-618E-EE94-CD6CF91A820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63" name="Rectangle 25">
            <a:extLst>
              <a:ext uri="{FF2B5EF4-FFF2-40B4-BE49-F238E27FC236}">
                <a16:creationId xmlns:a16="http://schemas.microsoft.com/office/drawing/2014/main" id="{B5B4CE03-E48A-9A91-D6E6-6E508A11FC3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64" name="Rectangle 26">
            <a:extLst>
              <a:ext uri="{FF2B5EF4-FFF2-40B4-BE49-F238E27FC236}">
                <a16:creationId xmlns:a16="http://schemas.microsoft.com/office/drawing/2014/main" id="{27753FE3-8CC8-AE81-1AAD-84EE9A97C3E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65" name="Rectangle 27">
            <a:extLst>
              <a:ext uri="{FF2B5EF4-FFF2-40B4-BE49-F238E27FC236}">
                <a16:creationId xmlns:a16="http://schemas.microsoft.com/office/drawing/2014/main" id="{08B61547-1EC2-F35C-EE5D-25D9BAF045E6}"/>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6266" name="グループ化 3">
          <a:extLst>
            <a:ext uri="{FF2B5EF4-FFF2-40B4-BE49-F238E27FC236}">
              <a16:creationId xmlns:a16="http://schemas.microsoft.com/office/drawing/2014/main" id="{CDF7632B-BFC6-4E60-B951-F1DB49726438}"/>
            </a:ext>
          </a:extLst>
        </xdr:cNvPr>
        <xdr:cNvGrpSpPr>
          <a:grpSpLocks/>
        </xdr:cNvGrpSpPr>
      </xdr:nvGrpSpPr>
      <xdr:grpSpPr bwMode="auto">
        <a:xfrm>
          <a:off x="6152029" y="82564941"/>
          <a:ext cx="862853" cy="403412"/>
          <a:chOff x="6029325" y="1019175"/>
          <a:chExt cx="857250" cy="409575"/>
        </a:xfrm>
      </xdr:grpSpPr>
      <xdr:sp macro="" textlink="">
        <xdr:nvSpPr>
          <xdr:cNvPr id="16267" name="Rectangle 28">
            <a:extLst>
              <a:ext uri="{FF2B5EF4-FFF2-40B4-BE49-F238E27FC236}">
                <a16:creationId xmlns:a16="http://schemas.microsoft.com/office/drawing/2014/main" id="{5666116B-28E2-0304-623F-38DDF3ECB61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68" name="Rectangle 29">
            <a:extLst>
              <a:ext uri="{FF2B5EF4-FFF2-40B4-BE49-F238E27FC236}">
                <a16:creationId xmlns:a16="http://schemas.microsoft.com/office/drawing/2014/main" id="{44732843-4D99-FF1F-DB1A-75057F71E6BB}"/>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69" name="Rectangle 29">
            <a:extLst>
              <a:ext uri="{FF2B5EF4-FFF2-40B4-BE49-F238E27FC236}">
                <a16:creationId xmlns:a16="http://schemas.microsoft.com/office/drawing/2014/main" id="{D4D92E8D-6F58-7CBA-1B20-D942D365D97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8</xdr:col>
      <xdr:colOff>0</xdr:colOff>
      <xdr:row>366</xdr:row>
      <xdr:rowOff>0</xdr:rowOff>
    </xdr:to>
    <xdr:grpSp>
      <xdr:nvGrpSpPr>
        <xdr:cNvPr id="16270" name="グループ化 4">
          <a:extLst>
            <a:ext uri="{FF2B5EF4-FFF2-40B4-BE49-F238E27FC236}">
              <a16:creationId xmlns:a16="http://schemas.microsoft.com/office/drawing/2014/main" id="{437CE57E-A6D4-4BC4-AAD8-2EAACB83E704}"/>
            </a:ext>
          </a:extLst>
        </xdr:cNvPr>
        <xdr:cNvGrpSpPr>
          <a:grpSpLocks/>
        </xdr:cNvGrpSpPr>
      </xdr:nvGrpSpPr>
      <xdr:grpSpPr bwMode="auto">
        <a:xfrm>
          <a:off x="4101353" y="82564941"/>
          <a:ext cx="1367118" cy="403412"/>
          <a:chOff x="3981450" y="1019175"/>
          <a:chExt cx="1428750" cy="409575"/>
        </a:xfrm>
      </xdr:grpSpPr>
      <xdr:sp macro="" textlink="">
        <xdr:nvSpPr>
          <xdr:cNvPr id="16271" name="Rectangle 23">
            <a:extLst>
              <a:ext uri="{FF2B5EF4-FFF2-40B4-BE49-F238E27FC236}">
                <a16:creationId xmlns:a16="http://schemas.microsoft.com/office/drawing/2014/main" id="{D7BE51BC-9B46-80FA-F5C2-AA71DC481719}"/>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72" name="Rectangle 24">
            <a:extLst>
              <a:ext uri="{FF2B5EF4-FFF2-40B4-BE49-F238E27FC236}">
                <a16:creationId xmlns:a16="http://schemas.microsoft.com/office/drawing/2014/main" id="{86423244-D812-8707-C8C4-1A7FEFE74467}"/>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73" name="Rectangle 25">
            <a:extLst>
              <a:ext uri="{FF2B5EF4-FFF2-40B4-BE49-F238E27FC236}">
                <a16:creationId xmlns:a16="http://schemas.microsoft.com/office/drawing/2014/main" id="{59DD303F-794C-65C9-66ED-7E551B1BE7E6}"/>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74" name="Rectangle 26">
            <a:extLst>
              <a:ext uri="{FF2B5EF4-FFF2-40B4-BE49-F238E27FC236}">
                <a16:creationId xmlns:a16="http://schemas.microsoft.com/office/drawing/2014/main" id="{380762EE-347A-CFFE-60A5-B137C24A2323}"/>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75" name="Rectangle 27">
            <a:extLst>
              <a:ext uri="{FF2B5EF4-FFF2-40B4-BE49-F238E27FC236}">
                <a16:creationId xmlns:a16="http://schemas.microsoft.com/office/drawing/2014/main" id="{CCA67D03-63FE-88C9-BD9E-B9E4DAFBE3E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6276" name="グループ化 3">
          <a:extLst>
            <a:ext uri="{FF2B5EF4-FFF2-40B4-BE49-F238E27FC236}">
              <a16:creationId xmlns:a16="http://schemas.microsoft.com/office/drawing/2014/main" id="{5C989378-50EA-48FF-81DB-7BDC71A15B20}"/>
            </a:ext>
          </a:extLst>
        </xdr:cNvPr>
        <xdr:cNvGrpSpPr>
          <a:grpSpLocks/>
        </xdr:cNvGrpSpPr>
      </xdr:nvGrpSpPr>
      <xdr:grpSpPr bwMode="auto">
        <a:xfrm>
          <a:off x="6152029" y="82564941"/>
          <a:ext cx="862853" cy="403412"/>
          <a:chOff x="6029325" y="1019175"/>
          <a:chExt cx="857250" cy="409575"/>
        </a:xfrm>
      </xdr:grpSpPr>
      <xdr:sp macro="" textlink="">
        <xdr:nvSpPr>
          <xdr:cNvPr id="16277" name="Rectangle 28">
            <a:extLst>
              <a:ext uri="{FF2B5EF4-FFF2-40B4-BE49-F238E27FC236}">
                <a16:creationId xmlns:a16="http://schemas.microsoft.com/office/drawing/2014/main" id="{39FDBC6E-916C-00A5-72CA-169C7D67309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78" name="Rectangle 29">
            <a:extLst>
              <a:ext uri="{FF2B5EF4-FFF2-40B4-BE49-F238E27FC236}">
                <a16:creationId xmlns:a16="http://schemas.microsoft.com/office/drawing/2014/main" id="{C3C27605-0857-07EA-A361-62DE26B6EB4E}"/>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79" name="Rectangle 29">
            <a:extLst>
              <a:ext uri="{FF2B5EF4-FFF2-40B4-BE49-F238E27FC236}">
                <a16:creationId xmlns:a16="http://schemas.microsoft.com/office/drawing/2014/main" id="{7457A3F0-C978-809E-66D9-C3AA5F24D59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364</xdr:row>
      <xdr:rowOff>0</xdr:rowOff>
    </xdr:from>
    <xdr:to>
      <xdr:col>8</xdr:col>
      <xdr:colOff>0</xdr:colOff>
      <xdr:row>366</xdr:row>
      <xdr:rowOff>0</xdr:rowOff>
    </xdr:to>
    <xdr:grpSp>
      <xdr:nvGrpSpPr>
        <xdr:cNvPr id="16280" name="グループ化 4">
          <a:extLst>
            <a:ext uri="{FF2B5EF4-FFF2-40B4-BE49-F238E27FC236}">
              <a16:creationId xmlns:a16="http://schemas.microsoft.com/office/drawing/2014/main" id="{F972FC88-C574-444B-8F65-7BBD95BC32E1}"/>
            </a:ext>
          </a:extLst>
        </xdr:cNvPr>
        <xdr:cNvGrpSpPr>
          <a:grpSpLocks/>
        </xdr:cNvGrpSpPr>
      </xdr:nvGrpSpPr>
      <xdr:grpSpPr bwMode="auto">
        <a:xfrm>
          <a:off x="4101353" y="82564941"/>
          <a:ext cx="1367118" cy="403412"/>
          <a:chOff x="3981450" y="1019175"/>
          <a:chExt cx="1428750" cy="409575"/>
        </a:xfrm>
      </xdr:grpSpPr>
      <xdr:sp macro="" textlink="">
        <xdr:nvSpPr>
          <xdr:cNvPr id="16281" name="Rectangle 23">
            <a:extLst>
              <a:ext uri="{FF2B5EF4-FFF2-40B4-BE49-F238E27FC236}">
                <a16:creationId xmlns:a16="http://schemas.microsoft.com/office/drawing/2014/main" id="{FB482570-D5F3-AAA7-3AA3-69854E6FB0A6}"/>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82" name="Rectangle 24">
            <a:extLst>
              <a:ext uri="{FF2B5EF4-FFF2-40B4-BE49-F238E27FC236}">
                <a16:creationId xmlns:a16="http://schemas.microsoft.com/office/drawing/2014/main" id="{3858985B-BB76-A443-D25D-7A42D90ED4A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83" name="Rectangle 25">
            <a:extLst>
              <a:ext uri="{FF2B5EF4-FFF2-40B4-BE49-F238E27FC236}">
                <a16:creationId xmlns:a16="http://schemas.microsoft.com/office/drawing/2014/main" id="{4BE70CE3-CF6C-E49E-818A-DC7897C9E2E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84" name="Rectangle 26">
            <a:extLst>
              <a:ext uri="{FF2B5EF4-FFF2-40B4-BE49-F238E27FC236}">
                <a16:creationId xmlns:a16="http://schemas.microsoft.com/office/drawing/2014/main" id="{08635005-A2CA-D7EC-4B50-A0F5D63072C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85" name="Rectangle 27">
            <a:extLst>
              <a:ext uri="{FF2B5EF4-FFF2-40B4-BE49-F238E27FC236}">
                <a16:creationId xmlns:a16="http://schemas.microsoft.com/office/drawing/2014/main" id="{57E0C885-461F-CF03-FE7A-2C34BABE1E38}"/>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364</xdr:row>
      <xdr:rowOff>0</xdr:rowOff>
    </xdr:from>
    <xdr:to>
      <xdr:col>10</xdr:col>
      <xdr:colOff>0</xdr:colOff>
      <xdr:row>366</xdr:row>
      <xdr:rowOff>0</xdr:rowOff>
    </xdr:to>
    <xdr:grpSp>
      <xdr:nvGrpSpPr>
        <xdr:cNvPr id="16286" name="グループ化 3">
          <a:extLst>
            <a:ext uri="{FF2B5EF4-FFF2-40B4-BE49-F238E27FC236}">
              <a16:creationId xmlns:a16="http://schemas.microsoft.com/office/drawing/2014/main" id="{1CBCA15D-C74B-4E27-A9CF-F1B8B3E9EDF9}"/>
            </a:ext>
          </a:extLst>
        </xdr:cNvPr>
        <xdr:cNvGrpSpPr>
          <a:grpSpLocks/>
        </xdr:cNvGrpSpPr>
      </xdr:nvGrpSpPr>
      <xdr:grpSpPr bwMode="auto">
        <a:xfrm>
          <a:off x="6152029" y="82564941"/>
          <a:ext cx="862853" cy="403412"/>
          <a:chOff x="6029325" y="1019175"/>
          <a:chExt cx="857250" cy="409575"/>
        </a:xfrm>
      </xdr:grpSpPr>
      <xdr:sp macro="" textlink="">
        <xdr:nvSpPr>
          <xdr:cNvPr id="16287" name="Rectangle 28">
            <a:extLst>
              <a:ext uri="{FF2B5EF4-FFF2-40B4-BE49-F238E27FC236}">
                <a16:creationId xmlns:a16="http://schemas.microsoft.com/office/drawing/2014/main" id="{62FFED2B-BB33-CE7E-0959-E337AC3868A7}"/>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88" name="Rectangle 29">
            <a:extLst>
              <a:ext uri="{FF2B5EF4-FFF2-40B4-BE49-F238E27FC236}">
                <a16:creationId xmlns:a16="http://schemas.microsoft.com/office/drawing/2014/main" id="{4B708C89-23CB-D5CB-6AB0-7C010C844D5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89" name="Rectangle 29">
            <a:extLst>
              <a:ext uri="{FF2B5EF4-FFF2-40B4-BE49-F238E27FC236}">
                <a16:creationId xmlns:a16="http://schemas.microsoft.com/office/drawing/2014/main" id="{C0089CE5-F0C6-E047-EC24-ED5EEF550C7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6290" name="グループ化 4">
          <a:extLst>
            <a:ext uri="{FF2B5EF4-FFF2-40B4-BE49-F238E27FC236}">
              <a16:creationId xmlns:a16="http://schemas.microsoft.com/office/drawing/2014/main" id="{AE707EB0-3EDA-4BCB-84DF-39AA2446C4A0}"/>
            </a:ext>
          </a:extLst>
        </xdr:cNvPr>
        <xdr:cNvGrpSpPr>
          <a:grpSpLocks/>
        </xdr:cNvGrpSpPr>
      </xdr:nvGrpSpPr>
      <xdr:grpSpPr bwMode="auto">
        <a:xfrm>
          <a:off x="4101353" y="89355706"/>
          <a:ext cx="1367118" cy="403412"/>
          <a:chOff x="3981450" y="1019175"/>
          <a:chExt cx="1428750" cy="409575"/>
        </a:xfrm>
      </xdr:grpSpPr>
      <xdr:sp macro="" textlink="">
        <xdr:nvSpPr>
          <xdr:cNvPr id="16291" name="Rectangle 23">
            <a:extLst>
              <a:ext uri="{FF2B5EF4-FFF2-40B4-BE49-F238E27FC236}">
                <a16:creationId xmlns:a16="http://schemas.microsoft.com/office/drawing/2014/main" id="{BEA79540-32C8-862F-FFA2-7BF799648155}"/>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92" name="Rectangle 24">
            <a:extLst>
              <a:ext uri="{FF2B5EF4-FFF2-40B4-BE49-F238E27FC236}">
                <a16:creationId xmlns:a16="http://schemas.microsoft.com/office/drawing/2014/main" id="{5B57C5C4-01D6-5711-45DF-1C54A2194FDE}"/>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93" name="Rectangle 25">
            <a:extLst>
              <a:ext uri="{FF2B5EF4-FFF2-40B4-BE49-F238E27FC236}">
                <a16:creationId xmlns:a16="http://schemas.microsoft.com/office/drawing/2014/main" id="{D852F1F0-076D-C865-872E-43695F0010C6}"/>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94" name="Rectangle 26">
            <a:extLst>
              <a:ext uri="{FF2B5EF4-FFF2-40B4-BE49-F238E27FC236}">
                <a16:creationId xmlns:a16="http://schemas.microsoft.com/office/drawing/2014/main" id="{36B93033-6B54-C687-5242-97D415B3D14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95" name="Rectangle 27">
            <a:extLst>
              <a:ext uri="{FF2B5EF4-FFF2-40B4-BE49-F238E27FC236}">
                <a16:creationId xmlns:a16="http://schemas.microsoft.com/office/drawing/2014/main" id="{073837C6-DC54-839B-29C7-EAA0046C97EB}"/>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6296" name="グループ化 3">
          <a:extLst>
            <a:ext uri="{FF2B5EF4-FFF2-40B4-BE49-F238E27FC236}">
              <a16:creationId xmlns:a16="http://schemas.microsoft.com/office/drawing/2014/main" id="{85F58CB4-73FA-47E2-8C0F-1ED1F64B5BDD}"/>
            </a:ext>
          </a:extLst>
        </xdr:cNvPr>
        <xdr:cNvGrpSpPr>
          <a:grpSpLocks/>
        </xdr:cNvGrpSpPr>
      </xdr:nvGrpSpPr>
      <xdr:grpSpPr bwMode="auto">
        <a:xfrm>
          <a:off x="6152029" y="89355706"/>
          <a:ext cx="862853" cy="403412"/>
          <a:chOff x="6029325" y="1019175"/>
          <a:chExt cx="857250" cy="409575"/>
        </a:xfrm>
      </xdr:grpSpPr>
      <xdr:sp macro="" textlink="">
        <xdr:nvSpPr>
          <xdr:cNvPr id="16297" name="Rectangle 28">
            <a:extLst>
              <a:ext uri="{FF2B5EF4-FFF2-40B4-BE49-F238E27FC236}">
                <a16:creationId xmlns:a16="http://schemas.microsoft.com/office/drawing/2014/main" id="{1BBA2E58-F8B9-8B7F-4F5F-C2361502A08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98" name="Rectangle 29">
            <a:extLst>
              <a:ext uri="{FF2B5EF4-FFF2-40B4-BE49-F238E27FC236}">
                <a16:creationId xmlns:a16="http://schemas.microsoft.com/office/drawing/2014/main" id="{314F9056-26BA-CF2F-0F48-740594D821A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299" name="Rectangle 29">
            <a:extLst>
              <a:ext uri="{FF2B5EF4-FFF2-40B4-BE49-F238E27FC236}">
                <a16:creationId xmlns:a16="http://schemas.microsoft.com/office/drawing/2014/main" id="{7F6FB02C-5D24-92BF-57D0-D510671DC568}"/>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6300" name="グループ化 4">
          <a:extLst>
            <a:ext uri="{FF2B5EF4-FFF2-40B4-BE49-F238E27FC236}">
              <a16:creationId xmlns:a16="http://schemas.microsoft.com/office/drawing/2014/main" id="{5C388A72-DEE6-4E20-B48C-8D20DCDAC5E9}"/>
            </a:ext>
          </a:extLst>
        </xdr:cNvPr>
        <xdr:cNvGrpSpPr>
          <a:grpSpLocks/>
        </xdr:cNvGrpSpPr>
      </xdr:nvGrpSpPr>
      <xdr:grpSpPr bwMode="auto">
        <a:xfrm>
          <a:off x="4101353" y="89355706"/>
          <a:ext cx="1367118" cy="403412"/>
          <a:chOff x="3981450" y="1019175"/>
          <a:chExt cx="1428750" cy="409575"/>
        </a:xfrm>
      </xdr:grpSpPr>
      <xdr:sp macro="" textlink="">
        <xdr:nvSpPr>
          <xdr:cNvPr id="16301" name="Rectangle 23">
            <a:extLst>
              <a:ext uri="{FF2B5EF4-FFF2-40B4-BE49-F238E27FC236}">
                <a16:creationId xmlns:a16="http://schemas.microsoft.com/office/drawing/2014/main" id="{C53BC7B1-C971-EE7E-C2B3-5541A5AFD45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02" name="Rectangle 24">
            <a:extLst>
              <a:ext uri="{FF2B5EF4-FFF2-40B4-BE49-F238E27FC236}">
                <a16:creationId xmlns:a16="http://schemas.microsoft.com/office/drawing/2014/main" id="{BD371CE6-FA62-5934-8648-AAA233B0F0A5}"/>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03" name="Rectangle 25">
            <a:extLst>
              <a:ext uri="{FF2B5EF4-FFF2-40B4-BE49-F238E27FC236}">
                <a16:creationId xmlns:a16="http://schemas.microsoft.com/office/drawing/2014/main" id="{6EF0C611-8D37-6AA2-971A-187C8AA1A4A2}"/>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04" name="Rectangle 26">
            <a:extLst>
              <a:ext uri="{FF2B5EF4-FFF2-40B4-BE49-F238E27FC236}">
                <a16:creationId xmlns:a16="http://schemas.microsoft.com/office/drawing/2014/main" id="{CDE74E37-0153-A2A1-E14C-E6202479CCA5}"/>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05" name="Rectangle 27">
            <a:extLst>
              <a:ext uri="{FF2B5EF4-FFF2-40B4-BE49-F238E27FC236}">
                <a16:creationId xmlns:a16="http://schemas.microsoft.com/office/drawing/2014/main" id="{A1915DD1-6043-2581-9884-5EA5B9C11385}"/>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6306" name="グループ化 3">
          <a:extLst>
            <a:ext uri="{FF2B5EF4-FFF2-40B4-BE49-F238E27FC236}">
              <a16:creationId xmlns:a16="http://schemas.microsoft.com/office/drawing/2014/main" id="{596B0DF0-8309-43F8-9F82-107C6020020C}"/>
            </a:ext>
          </a:extLst>
        </xdr:cNvPr>
        <xdr:cNvGrpSpPr>
          <a:grpSpLocks/>
        </xdr:cNvGrpSpPr>
      </xdr:nvGrpSpPr>
      <xdr:grpSpPr bwMode="auto">
        <a:xfrm>
          <a:off x="6152029" y="89355706"/>
          <a:ext cx="862853" cy="403412"/>
          <a:chOff x="6029325" y="1019175"/>
          <a:chExt cx="857250" cy="409575"/>
        </a:xfrm>
      </xdr:grpSpPr>
      <xdr:sp macro="" textlink="">
        <xdr:nvSpPr>
          <xdr:cNvPr id="16307" name="Rectangle 28">
            <a:extLst>
              <a:ext uri="{FF2B5EF4-FFF2-40B4-BE49-F238E27FC236}">
                <a16:creationId xmlns:a16="http://schemas.microsoft.com/office/drawing/2014/main" id="{DDEFC125-DC66-8E3D-B9BD-B153C171F02E}"/>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08" name="Rectangle 29">
            <a:extLst>
              <a:ext uri="{FF2B5EF4-FFF2-40B4-BE49-F238E27FC236}">
                <a16:creationId xmlns:a16="http://schemas.microsoft.com/office/drawing/2014/main" id="{1CF85807-5212-BC8B-59C4-2A51884860C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09" name="Rectangle 29">
            <a:extLst>
              <a:ext uri="{FF2B5EF4-FFF2-40B4-BE49-F238E27FC236}">
                <a16:creationId xmlns:a16="http://schemas.microsoft.com/office/drawing/2014/main" id="{A6D9893C-2162-EC21-5556-4D03AA8EEED4}"/>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6310" name="グループ化 4">
          <a:extLst>
            <a:ext uri="{FF2B5EF4-FFF2-40B4-BE49-F238E27FC236}">
              <a16:creationId xmlns:a16="http://schemas.microsoft.com/office/drawing/2014/main" id="{3C42A86D-06FE-40B7-97AE-25E9EC9F71F0}"/>
            </a:ext>
          </a:extLst>
        </xdr:cNvPr>
        <xdr:cNvGrpSpPr>
          <a:grpSpLocks/>
        </xdr:cNvGrpSpPr>
      </xdr:nvGrpSpPr>
      <xdr:grpSpPr bwMode="auto">
        <a:xfrm>
          <a:off x="4101353" y="89355706"/>
          <a:ext cx="1367118" cy="403412"/>
          <a:chOff x="3981450" y="1019175"/>
          <a:chExt cx="1428750" cy="409575"/>
        </a:xfrm>
      </xdr:grpSpPr>
      <xdr:sp macro="" textlink="">
        <xdr:nvSpPr>
          <xdr:cNvPr id="16311" name="Rectangle 23">
            <a:extLst>
              <a:ext uri="{FF2B5EF4-FFF2-40B4-BE49-F238E27FC236}">
                <a16:creationId xmlns:a16="http://schemas.microsoft.com/office/drawing/2014/main" id="{5BFFFDA6-2FC9-313F-D38D-A2AF2C0F87E9}"/>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12" name="Rectangle 24">
            <a:extLst>
              <a:ext uri="{FF2B5EF4-FFF2-40B4-BE49-F238E27FC236}">
                <a16:creationId xmlns:a16="http://schemas.microsoft.com/office/drawing/2014/main" id="{C8E56E84-5B2C-F4D2-55B3-DDC619881717}"/>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13" name="Rectangle 25">
            <a:extLst>
              <a:ext uri="{FF2B5EF4-FFF2-40B4-BE49-F238E27FC236}">
                <a16:creationId xmlns:a16="http://schemas.microsoft.com/office/drawing/2014/main" id="{B922DEBF-7936-EE36-51F5-20A1F8A18D13}"/>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14" name="Rectangle 26">
            <a:extLst>
              <a:ext uri="{FF2B5EF4-FFF2-40B4-BE49-F238E27FC236}">
                <a16:creationId xmlns:a16="http://schemas.microsoft.com/office/drawing/2014/main" id="{1B8E0A9A-016C-9764-F059-B04CAB9FA6CE}"/>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15" name="Rectangle 27">
            <a:extLst>
              <a:ext uri="{FF2B5EF4-FFF2-40B4-BE49-F238E27FC236}">
                <a16:creationId xmlns:a16="http://schemas.microsoft.com/office/drawing/2014/main" id="{5AED91AE-8AE0-E94F-ACDA-757B4FC2C95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6316" name="グループ化 3">
          <a:extLst>
            <a:ext uri="{FF2B5EF4-FFF2-40B4-BE49-F238E27FC236}">
              <a16:creationId xmlns:a16="http://schemas.microsoft.com/office/drawing/2014/main" id="{BC9AA167-D594-44BE-A654-27B9EF9E74FD}"/>
            </a:ext>
          </a:extLst>
        </xdr:cNvPr>
        <xdr:cNvGrpSpPr>
          <a:grpSpLocks/>
        </xdr:cNvGrpSpPr>
      </xdr:nvGrpSpPr>
      <xdr:grpSpPr bwMode="auto">
        <a:xfrm>
          <a:off x="6152029" y="89355706"/>
          <a:ext cx="862853" cy="403412"/>
          <a:chOff x="6029325" y="1019175"/>
          <a:chExt cx="857250" cy="409575"/>
        </a:xfrm>
      </xdr:grpSpPr>
      <xdr:sp macro="" textlink="">
        <xdr:nvSpPr>
          <xdr:cNvPr id="16317" name="Rectangle 28">
            <a:extLst>
              <a:ext uri="{FF2B5EF4-FFF2-40B4-BE49-F238E27FC236}">
                <a16:creationId xmlns:a16="http://schemas.microsoft.com/office/drawing/2014/main" id="{23CABBA7-3819-26D3-5A9E-A9B221E6542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18" name="Rectangle 29">
            <a:extLst>
              <a:ext uri="{FF2B5EF4-FFF2-40B4-BE49-F238E27FC236}">
                <a16:creationId xmlns:a16="http://schemas.microsoft.com/office/drawing/2014/main" id="{E94D26B9-8DE3-849A-DD9E-1F4839CDF42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19" name="Rectangle 29">
            <a:extLst>
              <a:ext uri="{FF2B5EF4-FFF2-40B4-BE49-F238E27FC236}">
                <a16:creationId xmlns:a16="http://schemas.microsoft.com/office/drawing/2014/main" id="{ECEB5387-F9B4-2E2F-A4E0-C7661D1CBC2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6320" name="グループ化 4">
          <a:extLst>
            <a:ext uri="{FF2B5EF4-FFF2-40B4-BE49-F238E27FC236}">
              <a16:creationId xmlns:a16="http://schemas.microsoft.com/office/drawing/2014/main" id="{A2BF4F20-D5CE-4DEC-BC41-2A3879037ACD}"/>
            </a:ext>
          </a:extLst>
        </xdr:cNvPr>
        <xdr:cNvGrpSpPr>
          <a:grpSpLocks/>
        </xdr:cNvGrpSpPr>
      </xdr:nvGrpSpPr>
      <xdr:grpSpPr bwMode="auto">
        <a:xfrm>
          <a:off x="4101353" y="89355706"/>
          <a:ext cx="1367118" cy="403412"/>
          <a:chOff x="3981450" y="1019175"/>
          <a:chExt cx="1428750" cy="409575"/>
        </a:xfrm>
      </xdr:grpSpPr>
      <xdr:sp macro="" textlink="">
        <xdr:nvSpPr>
          <xdr:cNvPr id="16321" name="Rectangle 23">
            <a:extLst>
              <a:ext uri="{FF2B5EF4-FFF2-40B4-BE49-F238E27FC236}">
                <a16:creationId xmlns:a16="http://schemas.microsoft.com/office/drawing/2014/main" id="{3B737541-176F-CD42-F127-D87E748A1B25}"/>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22" name="Rectangle 24">
            <a:extLst>
              <a:ext uri="{FF2B5EF4-FFF2-40B4-BE49-F238E27FC236}">
                <a16:creationId xmlns:a16="http://schemas.microsoft.com/office/drawing/2014/main" id="{2EB0EBC5-5DAB-D8B8-ADE4-E1C40993AE0D}"/>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23" name="Rectangle 25">
            <a:extLst>
              <a:ext uri="{FF2B5EF4-FFF2-40B4-BE49-F238E27FC236}">
                <a16:creationId xmlns:a16="http://schemas.microsoft.com/office/drawing/2014/main" id="{D560C0D4-6AD4-9E75-DC2E-E74311F9646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24" name="Rectangle 26">
            <a:extLst>
              <a:ext uri="{FF2B5EF4-FFF2-40B4-BE49-F238E27FC236}">
                <a16:creationId xmlns:a16="http://schemas.microsoft.com/office/drawing/2014/main" id="{4E9537C7-4248-99A4-05C6-964C30B238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25" name="Rectangle 27">
            <a:extLst>
              <a:ext uri="{FF2B5EF4-FFF2-40B4-BE49-F238E27FC236}">
                <a16:creationId xmlns:a16="http://schemas.microsoft.com/office/drawing/2014/main" id="{413290FF-265F-0C24-B6E5-B54CD7D467F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6326" name="グループ化 3">
          <a:extLst>
            <a:ext uri="{FF2B5EF4-FFF2-40B4-BE49-F238E27FC236}">
              <a16:creationId xmlns:a16="http://schemas.microsoft.com/office/drawing/2014/main" id="{C84884E3-81F3-4F67-A414-B3AF46A8419D}"/>
            </a:ext>
          </a:extLst>
        </xdr:cNvPr>
        <xdr:cNvGrpSpPr>
          <a:grpSpLocks/>
        </xdr:cNvGrpSpPr>
      </xdr:nvGrpSpPr>
      <xdr:grpSpPr bwMode="auto">
        <a:xfrm>
          <a:off x="6152029" y="89355706"/>
          <a:ext cx="862853" cy="403412"/>
          <a:chOff x="6029325" y="1019175"/>
          <a:chExt cx="857250" cy="409575"/>
        </a:xfrm>
      </xdr:grpSpPr>
      <xdr:sp macro="" textlink="">
        <xdr:nvSpPr>
          <xdr:cNvPr id="16327" name="Rectangle 28">
            <a:extLst>
              <a:ext uri="{FF2B5EF4-FFF2-40B4-BE49-F238E27FC236}">
                <a16:creationId xmlns:a16="http://schemas.microsoft.com/office/drawing/2014/main" id="{8C284E1C-4D78-43F9-2159-9A1AA50B785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28" name="Rectangle 29">
            <a:extLst>
              <a:ext uri="{FF2B5EF4-FFF2-40B4-BE49-F238E27FC236}">
                <a16:creationId xmlns:a16="http://schemas.microsoft.com/office/drawing/2014/main" id="{3175B9ED-7C1F-3F24-885F-78C7737B243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29" name="Rectangle 29">
            <a:extLst>
              <a:ext uri="{FF2B5EF4-FFF2-40B4-BE49-F238E27FC236}">
                <a16:creationId xmlns:a16="http://schemas.microsoft.com/office/drawing/2014/main" id="{6843F688-D0FD-1E9A-71AD-BF3F2BABFC69}"/>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6330" name="グループ化 4">
          <a:extLst>
            <a:ext uri="{FF2B5EF4-FFF2-40B4-BE49-F238E27FC236}">
              <a16:creationId xmlns:a16="http://schemas.microsoft.com/office/drawing/2014/main" id="{46A26AF8-EFB7-4966-B74B-FE176FA21D20}"/>
            </a:ext>
          </a:extLst>
        </xdr:cNvPr>
        <xdr:cNvGrpSpPr>
          <a:grpSpLocks/>
        </xdr:cNvGrpSpPr>
      </xdr:nvGrpSpPr>
      <xdr:grpSpPr bwMode="auto">
        <a:xfrm>
          <a:off x="4101353" y="89355706"/>
          <a:ext cx="1367118" cy="403412"/>
          <a:chOff x="3981450" y="1019175"/>
          <a:chExt cx="1428750" cy="409575"/>
        </a:xfrm>
      </xdr:grpSpPr>
      <xdr:sp macro="" textlink="">
        <xdr:nvSpPr>
          <xdr:cNvPr id="16331" name="Rectangle 23">
            <a:extLst>
              <a:ext uri="{FF2B5EF4-FFF2-40B4-BE49-F238E27FC236}">
                <a16:creationId xmlns:a16="http://schemas.microsoft.com/office/drawing/2014/main" id="{BFEF3EDB-0F96-8EED-1353-B7960E02034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32" name="Rectangle 24">
            <a:extLst>
              <a:ext uri="{FF2B5EF4-FFF2-40B4-BE49-F238E27FC236}">
                <a16:creationId xmlns:a16="http://schemas.microsoft.com/office/drawing/2014/main" id="{6AAF6956-85FE-E3D1-590B-719C114A3D3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33" name="Rectangle 25">
            <a:extLst>
              <a:ext uri="{FF2B5EF4-FFF2-40B4-BE49-F238E27FC236}">
                <a16:creationId xmlns:a16="http://schemas.microsoft.com/office/drawing/2014/main" id="{5AF6FE1E-6CA5-E569-D0A0-671ED4355DB3}"/>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34" name="Rectangle 26">
            <a:extLst>
              <a:ext uri="{FF2B5EF4-FFF2-40B4-BE49-F238E27FC236}">
                <a16:creationId xmlns:a16="http://schemas.microsoft.com/office/drawing/2014/main" id="{1972893E-4516-6085-BA3A-4F7BC1F13D4B}"/>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35" name="Rectangle 27">
            <a:extLst>
              <a:ext uri="{FF2B5EF4-FFF2-40B4-BE49-F238E27FC236}">
                <a16:creationId xmlns:a16="http://schemas.microsoft.com/office/drawing/2014/main" id="{DA877DFD-404C-58BB-49E5-06539447E41B}"/>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6336" name="グループ化 3">
          <a:extLst>
            <a:ext uri="{FF2B5EF4-FFF2-40B4-BE49-F238E27FC236}">
              <a16:creationId xmlns:a16="http://schemas.microsoft.com/office/drawing/2014/main" id="{9933550A-5762-456C-BA40-2A48C313999E}"/>
            </a:ext>
          </a:extLst>
        </xdr:cNvPr>
        <xdr:cNvGrpSpPr>
          <a:grpSpLocks/>
        </xdr:cNvGrpSpPr>
      </xdr:nvGrpSpPr>
      <xdr:grpSpPr bwMode="auto">
        <a:xfrm>
          <a:off x="6152029" y="89355706"/>
          <a:ext cx="862853" cy="403412"/>
          <a:chOff x="6029325" y="1019175"/>
          <a:chExt cx="857250" cy="409575"/>
        </a:xfrm>
      </xdr:grpSpPr>
      <xdr:sp macro="" textlink="">
        <xdr:nvSpPr>
          <xdr:cNvPr id="16337" name="Rectangle 28">
            <a:extLst>
              <a:ext uri="{FF2B5EF4-FFF2-40B4-BE49-F238E27FC236}">
                <a16:creationId xmlns:a16="http://schemas.microsoft.com/office/drawing/2014/main" id="{75EF0926-C834-BEFB-A41B-AAA33DEB206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38" name="Rectangle 29">
            <a:extLst>
              <a:ext uri="{FF2B5EF4-FFF2-40B4-BE49-F238E27FC236}">
                <a16:creationId xmlns:a16="http://schemas.microsoft.com/office/drawing/2014/main" id="{B4504196-7263-3B83-5B36-E8229D0BA87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39" name="Rectangle 29">
            <a:extLst>
              <a:ext uri="{FF2B5EF4-FFF2-40B4-BE49-F238E27FC236}">
                <a16:creationId xmlns:a16="http://schemas.microsoft.com/office/drawing/2014/main" id="{B022820E-26B5-54FF-3EF7-5EAD3A0807A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6340" name="グループ化 4">
          <a:extLst>
            <a:ext uri="{FF2B5EF4-FFF2-40B4-BE49-F238E27FC236}">
              <a16:creationId xmlns:a16="http://schemas.microsoft.com/office/drawing/2014/main" id="{31C76420-CCAD-4CFB-9F33-54DD04E8F085}"/>
            </a:ext>
          </a:extLst>
        </xdr:cNvPr>
        <xdr:cNvGrpSpPr>
          <a:grpSpLocks/>
        </xdr:cNvGrpSpPr>
      </xdr:nvGrpSpPr>
      <xdr:grpSpPr bwMode="auto">
        <a:xfrm>
          <a:off x="4101353" y="89355706"/>
          <a:ext cx="1367118" cy="403412"/>
          <a:chOff x="3981450" y="1019175"/>
          <a:chExt cx="1428750" cy="409575"/>
        </a:xfrm>
      </xdr:grpSpPr>
      <xdr:sp macro="" textlink="">
        <xdr:nvSpPr>
          <xdr:cNvPr id="16341" name="Rectangle 23">
            <a:extLst>
              <a:ext uri="{FF2B5EF4-FFF2-40B4-BE49-F238E27FC236}">
                <a16:creationId xmlns:a16="http://schemas.microsoft.com/office/drawing/2014/main" id="{670CD32C-A2A7-8C12-6E8C-EE1A208471FE}"/>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42" name="Rectangle 24">
            <a:extLst>
              <a:ext uri="{FF2B5EF4-FFF2-40B4-BE49-F238E27FC236}">
                <a16:creationId xmlns:a16="http://schemas.microsoft.com/office/drawing/2014/main" id="{64B13E24-1FF2-BEA1-9F02-27670ACBF92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43" name="Rectangle 25">
            <a:extLst>
              <a:ext uri="{FF2B5EF4-FFF2-40B4-BE49-F238E27FC236}">
                <a16:creationId xmlns:a16="http://schemas.microsoft.com/office/drawing/2014/main" id="{8BB104DE-295F-1808-644E-0A26A7B386EF}"/>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44" name="Rectangle 26">
            <a:extLst>
              <a:ext uri="{FF2B5EF4-FFF2-40B4-BE49-F238E27FC236}">
                <a16:creationId xmlns:a16="http://schemas.microsoft.com/office/drawing/2014/main" id="{3CB8BD93-E9D5-F4A9-5079-DEAAB9C7513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45" name="Rectangle 27">
            <a:extLst>
              <a:ext uri="{FF2B5EF4-FFF2-40B4-BE49-F238E27FC236}">
                <a16:creationId xmlns:a16="http://schemas.microsoft.com/office/drawing/2014/main" id="{AFA00A15-B468-ABE4-62E8-9D82970D8D3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6346" name="グループ化 3">
          <a:extLst>
            <a:ext uri="{FF2B5EF4-FFF2-40B4-BE49-F238E27FC236}">
              <a16:creationId xmlns:a16="http://schemas.microsoft.com/office/drawing/2014/main" id="{2F0AA334-C735-4AC6-826C-945B10C6D8CC}"/>
            </a:ext>
          </a:extLst>
        </xdr:cNvPr>
        <xdr:cNvGrpSpPr>
          <a:grpSpLocks/>
        </xdr:cNvGrpSpPr>
      </xdr:nvGrpSpPr>
      <xdr:grpSpPr bwMode="auto">
        <a:xfrm>
          <a:off x="6152029" y="89355706"/>
          <a:ext cx="862853" cy="403412"/>
          <a:chOff x="6029325" y="1019175"/>
          <a:chExt cx="857250" cy="409575"/>
        </a:xfrm>
      </xdr:grpSpPr>
      <xdr:sp macro="" textlink="">
        <xdr:nvSpPr>
          <xdr:cNvPr id="16347" name="Rectangle 28">
            <a:extLst>
              <a:ext uri="{FF2B5EF4-FFF2-40B4-BE49-F238E27FC236}">
                <a16:creationId xmlns:a16="http://schemas.microsoft.com/office/drawing/2014/main" id="{D2BAD052-90C0-19C2-5886-EF15134D412C}"/>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48" name="Rectangle 29">
            <a:extLst>
              <a:ext uri="{FF2B5EF4-FFF2-40B4-BE49-F238E27FC236}">
                <a16:creationId xmlns:a16="http://schemas.microsoft.com/office/drawing/2014/main" id="{52F419BC-3A70-08B2-08FD-EE3FBAA16D1C}"/>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49" name="Rectangle 29">
            <a:extLst>
              <a:ext uri="{FF2B5EF4-FFF2-40B4-BE49-F238E27FC236}">
                <a16:creationId xmlns:a16="http://schemas.microsoft.com/office/drawing/2014/main" id="{F358527F-4F9A-FE66-4D79-6337972A180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6350" name="グループ化 3">
          <a:extLst>
            <a:ext uri="{FF2B5EF4-FFF2-40B4-BE49-F238E27FC236}">
              <a16:creationId xmlns:a16="http://schemas.microsoft.com/office/drawing/2014/main" id="{D3B94CFB-821B-4472-A885-CA35FCA3F34F}"/>
            </a:ext>
          </a:extLst>
        </xdr:cNvPr>
        <xdr:cNvGrpSpPr>
          <a:grpSpLocks/>
        </xdr:cNvGrpSpPr>
      </xdr:nvGrpSpPr>
      <xdr:grpSpPr bwMode="auto">
        <a:xfrm>
          <a:off x="6152029" y="89355706"/>
          <a:ext cx="862853" cy="403412"/>
          <a:chOff x="6029325" y="1019175"/>
          <a:chExt cx="857250" cy="409575"/>
        </a:xfrm>
      </xdr:grpSpPr>
      <xdr:sp macro="" textlink="">
        <xdr:nvSpPr>
          <xdr:cNvPr id="16351" name="Rectangle 28">
            <a:extLst>
              <a:ext uri="{FF2B5EF4-FFF2-40B4-BE49-F238E27FC236}">
                <a16:creationId xmlns:a16="http://schemas.microsoft.com/office/drawing/2014/main" id="{75CC9DAF-7B95-0E0C-062C-69250B42CA3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52" name="Rectangle 29">
            <a:extLst>
              <a:ext uri="{FF2B5EF4-FFF2-40B4-BE49-F238E27FC236}">
                <a16:creationId xmlns:a16="http://schemas.microsoft.com/office/drawing/2014/main" id="{6103D28D-0C97-9A86-C86F-6768DA502251}"/>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53" name="Rectangle 29">
            <a:extLst>
              <a:ext uri="{FF2B5EF4-FFF2-40B4-BE49-F238E27FC236}">
                <a16:creationId xmlns:a16="http://schemas.microsoft.com/office/drawing/2014/main" id="{3D50985E-9344-47EE-6AE7-F176AA78462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6354" name="グループ化 3">
          <a:extLst>
            <a:ext uri="{FF2B5EF4-FFF2-40B4-BE49-F238E27FC236}">
              <a16:creationId xmlns:a16="http://schemas.microsoft.com/office/drawing/2014/main" id="{0CB8FA97-D2C8-4F48-A1B3-748A480191AD}"/>
            </a:ext>
          </a:extLst>
        </xdr:cNvPr>
        <xdr:cNvGrpSpPr>
          <a:grpSpLocks/>
        </xdr:cNvGrpSpPr>
      </xdr:nvGrpSpPr>
      <xdr:grpSpPr bwMode="auto">
        <a:xfrm>
          <a:off x="6152029" y="89355706"/>
          <a:ext cx="862853" cy="403412"/>
          <a:chOff x="6029325" y="1019175"/>
          <a:chExt cx="857250" cy="409575"/>
        </a:xfrm>
      </xdr:grpSpPr>
      <xdr:sp macro="" textlink="">
        <xdr:nvSpPr>
          <xdr:cNvPr id="16355" name="Rectangle 28">
            <a:extLst>
              <a:ext uri="{FF2B5EF4-FFF2-40B4-BE49-F238E27FC236}">
                <a16:creationId xmlns:a16="http://schemas.microsoft.com/office/drawing/2014/main" id="{7A6969F1-8174-CD71-5E29-C751DC89C89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56" name="Rectangle 29">
            <a:extLst>
              <a:ext uri="{FF2B5EF4-FFF2-40B4-BE49-F238E27FC236}">
                <a16:creationId xmlns:a16="http://schemas.microsoft.com/office/drawing/2014/main" id="{372176CE-30BE-9A18-A144-952683E2A32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57" name="Rectangle 29">
            <a:extLst>
              <a:ext uri="{FF2B5EF4-FFF2-40B4-BE49-F238E27FC236}">
                <a16:creationId xmlns:a16="http://schemas.microsoft.com/office/drawing/2014/main" id="{8032699B-2910-A01C-E468-DF19DDC506E8}"/>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6358" name="グループ化 3">
          <a:extLst>
            <a:ext uri="{FF2B5EF4-FFF2-40B4-BE49-F238E27FC236}">
              <a16:creationId xmlns:a16="http://schemas.microsoft.com/office/drawing/2014/main" id="{A6E316E3-9E36-4AB2-88D5-D19B5403C7DB}"/>
            </a:ext>
          </a:extLst>
        </xdr:cNvPr>
        <xdr:cNvGrpSpPr>
          <a:grpSpLocks/>
        </xdr:cNvGrpSpPr>
      </xdr:nvGrpSpPr>
      <xdr:grpSpPr bwMode="auto">
        <a:xfrm>
          <a:off x="6152029" y="89355706"/>
          <a:ext cx="862853" cy="403412"/>
          <a:chOff x="6029325" y="1019175"/>
          <a:chExt cx="857250" cy="409575"/>
        </a:xfrm>
      </xdr:grpSpPr>
      <xdr:sp macro="" textlink="">
        <xdr:nvSpPr>
          <xdr:cNvPr id="16359" name="Rectangle 28">
            <a:extLst>
              <a:ext uri="{FF2B5EF4-FFF2-40B4-BE49-F238E27FC236}">
                <a16:creationId xmlns:a16="http://schemas.microsoft.com/office/drawing/2014/main" id="{824E0044-4506-9B5D-D74F-166A24F8FA3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60" name="Rectangle 29">
            <a:extLst>
              <a:ext uri="{FF2B5EF4-FFF2-40B4-BE49-F238E27FC236}">
                <a16:creationId xmlns:a16="http://schemas.microsoft.com/office/drawing/2014/main" id="{4AE79C10-C7C9-37F3-E059-0D87000A3B96}"/>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61" name="Rectangle 29">
            <a:extLst>
              <a:ext uri="{FF2B5EF4-FFF2-40B4-BE49-F238E27FC236}">
                <a16:creationId xmlns:a16="http://schemas.microsoft.com/office/drawing/2014/main" id="{76EF4734-B15E-A552-1603-2683966DAE0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6362" name="グループ化 4">
          <a:extLst>
            <a:ext uri="{FF2B5EF4-FFF2-40B4-BE49-F238E27FC236}">
              <a16:creationId xmlns:a16="http://schemas.microsoft.com/office/drawing/2014/main" id="{E33041E1-8337-4A94-811C-FF9F98B3C115}"/>
            </a:ext>
          </a:extLst>
        </xdr:cNvPr>
        <xdr:cNvGrpSpPr>
          <a:grpSpLocks/>
        </xdr:cNvGrpSpPr>
      </xdr:nvGrpSpPr>
      <xdr:grpSpPr bwMode="auto">
        <a:xfrm>
          <a:off x="4101353" y="89355706"/>
          <a:ext cx="1367118" cy="403412"/>
          <a:chOff x="3981450" y="1019175"/>
          <a:chExt cx="1428750" cy="409575"/>
        </a:xfrm>
      </xdr:grpSpPr>
      <xdr:sp macro="" textlink="">
        <xdr:nvSpPr>
          <xdr:cNvPr id="16363" name="Rectangle 23">
            <a:extLst>
              <a:ext uri="{FF2B5EF4-FFF2-40B4-BE49-F238E27FC236}">
                <a16:creationId xmlns:a16="http://schemas.microsoft.com/office/drawing/2014/main" id="{3F5442E0-8531-E1D5-156F-E46455039472}"/>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64" name="Rectangle 24">
            <a:extLst>
              <a:ext uri="{FF2B5EF4-FFF2-40B4-BE49-F238E27FC236}">
                <a16:creationId xmlns:a16="http://schemas.microsoft.com/office/drawing/2014/main" id="{8DAF2917-13E7-305D-3D4A-0086E543F2C9}"/>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65" name="Rectangle 25">
            <a:extLst>
              <a:ext uri="{FF2B5EF4-FFF2-40B4-BE49-F238E27FC236}">
                <a16:creationId xmlns:a16="http://schemas.microsoft.com/office/drawing/2014/main" id="{BB42FBA2-4F2F-E0AC-2FA5-15F1D56E4274}"/>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66" name="Rectangle 26">
            <a:extLst>
              <a:ext uri="{FF2B5EF4-FFF2-40B4-BE49-F238E27FC236}">
                <a16:creationId xmlns:a16="http://schemas.microsoft.com/office/drawing/2014/main" id="{9FBF930C-C77F-7D08-CA88-67498C36B4E4}"/>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67" name="Rectangle 27">
            <a:extLst>
              <a:ext uri="{FF2B5EF4-FFF2-40B4-BE49-F238E27FC236}">
                <a16:creationId xmlns:a16="http://schemas.microsoft.com/office/drawing/2014/main" id="{CB490C76-0C42-8F8E-F50B-31D536605A69}"/>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6368" name="グループ化 3">
          <a:extLst>
            <a:ext uri="{FF2B5EF4-FFF2-40B4-BE49-F238E27FC236}">
              <a16:creationId xmlns:a16="http://schemas.microsoft.com/office/drawing/2014/main" id="{0C7E7EB2-7DC3-42AA-9206-E20B20214CB1}"/>
            </a:ext>
          </a:extLst>
        </xdr:cNvPr>
        <xdr:cNvGrpSpPr>
          <a:grpSpLocks/>
        </xdr:cNvGrpSpPr>
      </xdr:nvGrpSpPr>
      <xdr:grpSpPr bwMode="auto">
        <a:xfrm>
          <a:off x="6152029" y="89355706"/>
          <a:ext cx="862853" cy="403412"/>
          <a:chOff x="6029325" y="1019175"/>
          <a:chExt cx="857250" cy="409575"/>
        </a:xfrm>
      </xdr:grpSpPr>
      <xdr:sp macro="" textlink="">
        <xdr:nvSpPr>
          <xdr:cNvPr id="16369" name="Rectangle 28">
            <a:extLst>
              <a:ext uri="{FF2B5EF4-FFF2-40B4-BE49-F238E27FC236}">
                <a16:creationId xmlns:a16="http://schemas.microsoft.com/office/drawing/2014/main" id="{0DCE0C3D-4ED5-22D7-FF45-FC8292FD691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70" name="Rectangle 29">
            <a:extLst>
              <a:ext uri="{FF2B5EF4-FFF2-40B4-BE49-F238E27FC236}">
                <a16:creationId xmlns:a16="http://schemas.microsoft.com/office/drawing/2014/main" id="{AFE48852-1AF9-2261-BC80-E3921B023F1C}"/>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71" name="Rectangle 29">
            <a:extLst>
              <a:ext uri="{FF2B5EF4-FFF2-40B4-BE49-F238E27FC236}">
                <a16:creationId xmlns:a16="http://schemas.microsoft.com/office/drawing/2014/main" id="{3B68FD11-1304-AA46-9684-734AECC9A88F}"/>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6372" name="グループ化 4">
          <a:extLst>
            <a:ext uri="{FF2B5EF4-FFF2-40B4-BE49-F238E27FC236}">
              <a16:creationId xmlns:a16="http://schemas.microsoft.com/office/drawing/2014/main" id="{207BD389-59ED-4502-BB2C-841BE11EEFA6}"/>
            </a:ext>
          </a:extLst>
        </xdr:cNvPr>
        <xdr:cNvGrpSpPr>
          <a:grpSpLocks/>
        </xdr:cNvGrpSpPr>
      </xdr:nvGrpSpPr>
      <xdr:grpSpPr bwMode="auto">
        <a:xfrm>
          <a:off x="4101353" y="89355706"/>
          <a:ext cx="1367118" cy="403412"/>
          <a:chOff x="3981450" y="1019175"/>
          <a:chExt cx="1428750" cy="409575"/>
        </a:xfrm>
      </xdr:grpSpPr>
      <xdr:sp macro="" textlink="">
        <xdr:nvSpPr>
          <xdr:cNvPr id="16373" name="Rectangle 23">
            <a:extLst>
              <a:ext uri="{FF2B5EF4-FFF2-40B4-BE49-F238E27FC236}">
                <a16:creationId xmlns:a16="http://schemas.microsoft.com/office/drawing/2014/main" id="{E29F3F0E-44AD-8613-E447-246A95A288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74" name="Rectangle 24">
            <a:extLst>
              <a:ext uri="{FF2B5EF4-FFF2-40B4-BE49-F238E27FC236}">
                <a16:creationId xmlns:a16="http://schemas.microsoft.com/office/drawing/2014/main" id="{8A3DA3D5-F9FB-4EEE-EFBB-0A8176F69199}"/>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75" name="Rectangle 25">
            <a:extLst>
              <a:ext uri="{FF2B5EF4-FFF2-40B4-BE49-F238E27FC236}">
                <a16:creationId xmlns:a16="http://schemas.microsoft.com/office/drawing/2014/main" id="{684C3C31-5472-9402-129A-954F2D7D1DD3}"/>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76" name="Rectangle 26">
            <a:extLst>
              <a:ext uri="{FF2B5EF4-FFF2-40B4-BE49-F238E27FC236}">
                <a16:creationId xmlns:a16="http://schemas.microsoft.com/office/drawing/2014/main" id="{FE910F29-4F2D-36DC-1E44-995CE07C3649}"/>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77" name="Rectangle 27">
            <a:extLst>
              <a:ext uri="{FF2B5EF4-FFF2-40B4-BE49-F238E27FC236}">
                <a16:creationId xmlns:a16="http://schemas.microsoft.com/office/drawing/2014/main" id="{BFA43F66-79DC-7744-1A82-37800F31D4EF}"/>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6378" name="グループ化 3">
          <a:extLst>
            <a:ext uri="{FF2B5EF4-FFF2-40B4-BE49-F238E27FC236}">
              <a16:creationId xmlns:a16="http://schemas.microsoft.com/office/drawing/2014/main" id="{3F1C8713-B9D8-445F-87AE-62D2C58039AD}"/>
            </a:ext>
          </a:extLst>
        </xdr:cNvPr>
        <xdr:cNvGrpSpPr>
          <a:grpSpLocks/>
        </xdr:cNvGrpSpPr>
      </xdr:nvGrpSpPr>
      <xdr:grpSpPr bwMode="auto">
        <a:xfrm>
          <a:off x="6152029" y="89355706"/>
          <a:ext cx="862853" cy="403412"/>
          <a:chOff x="6029325" y="1019175"/>
          <a:chExt cx="857250" cy="409575"/>
        </a:xfrm>
      </xdr:grpSpPr>
      <xdr:sp macro="" textlink="">
        <xdr:nvSpPr>
          <xdr:cNvPr id="16379" name="Rectangle 28">
            <a:extLst>
              <a:ext uri="{FF2B5EF4-FFF2-40B4-BE49-F238E27FC236}">
                <a16:creationId xmlns:a16="http://schemas.microsoft.com/office/drawing/2014/main" id="{3551A88A-C8E6-31CE-9074-C9D51DF7D3D1}"/>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80" name="Rectangle 29">
            <a:extLst>
              <a:ext uri="{FF2B5EF4-FFF2-40B4-BE49-F238E27FC236}">
                <a16:creationId xmlns:a16="http://schemas.microsoft.com/office/drawing/2014/main" id="{323E1EFD-3BF2-2DB7-7512-B54DD3FD1515}"/>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81" name="Rectangle 29">
            <a:extLst>
              <a:ext uri="{FF2B5EF4-FFF2-40B4-BE49-F238E27FC236}">
                <a16:creationId xmlns:a16="http://schemas.microsoft.com/office/drawing/2014/main" id="{1AE161B9-EA54-EDEC-9FD4-82A576522381}"/>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394</xdr:row>
      <xdr:rowOff>0</xdr:rowOff>
    </xdr:from>
    <xdr:to>
      <xdr:col>8</xdr:col>
      <xdr:colOff>0</xdr:colOff>
      <xdr:row>396</xdr:row>
      <xdr:rowOff>0</xdr:rowOff>
    </xdr:to>
    <xdr:grpSp>
      <xdr:nvGrpSpPr>
        <xdr:cNvPr id="16382" name="グループ化 4">
          <a:extLst>
            <a:ext uri="{FF2B5EF4-FFF2-40B4-BE49-F238E27FC236}">
              <a16:creationId xmlns:a16="http://schemas.microsoft.com/office/drawing/2014/main" id="{0DF1B3A8-6C58-4BF7-9DF0-2C11BD39EF63}"/>
            </a:ext>
          </a:extLst>
        </xdr:cNvPr>
        <xdr:cNvGrpSpPr>
          <a:grpSpLocks/>
        </xdr:cNvGrpSpPr>
      </xdr:nvGrpSpPr>
      <xdr:grpSpPr bwMode="auto">
        <a:xfrm>
          <a:off x="4101353" y="89355706"/>
          <a:ext cx="1367118" cy="403412"/>
          <a:chOff x="3981450" y="1019175"/>
          <a:chExt cx="1428750" cy="409575"/>
        </a:xfrm>
      </xdr:grpSpPr>
      <xdr:sp macro="" textlink="">
        <xdr:nvSpPr>
          <xdr:cNvPr id="16383" name="Rectangle 23">
            <a:extLst>
              <a:ext uri="{FF2B5EF4-FFF2-40B4-BE49-F238E27FC236}">
                <a16:creationId xmlns:a16="http://schemas.microsoft.com/office/drawing/2014/main" id="{FF592C00-81C2-9F80-0CB8-1879829777FF}"/>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84" name="Rectangle 24">
            <a:extLst>
              <a:ext uri="{FF2B5EF4-FFF2-40B4-BE49-F238E27FC236}">
                <a16:creationId xmlns:a16="http://schemas.microsoft.com/office/drawing/2014/main" id="{1B416193-7FAE-1FDE-8BA2-E8EF336A15C1}"/>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85" name="Rectangle 25">
            <a:extLst>
              <a:ext uri="{FF2B5EF4-FFF2-40B4-BE49-F238E27FC236}">
                <a16:creationId xmlns:a16="http://schemas.microsoft.com/office/drawing/2014/main" id="{365992A5-820C-B63E-BEF5-261D7FA1F072}"/>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86" name="Rectangle 26">
            <a:extLst>
              <a:ext uri="{FF2B5EF4-FFF2-40B4-BE49-F238E27FC236}">
                <a16:creationId xmlns:a16="http://schemas.microsoft.com/office/drawing/2014/main" id="{A6D23C5B-2D73-C4DA-5FEE-954C8F6CCF7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87" name="Rectangle 27">
            <a:extLst>
              <a:ext uri="{FF2B5EF4-FFF2-40B4-BE49-F238E27FC236}">
                <a16:creationId xmlns:a16="http://schemas.microsoft.com/office/drawing/2014/main" id="{C69A2CCF-B2FD-2F9B-8D8B-70AB2A5B3846}"/>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394</xdr:row>
      <xdr:rowOff>0</xdr:rowOff>
    </xdr:from>
    <xdr:to>
      <xdr:col>10</xdr:col>
      <xdr:colOff>0</xdr:colOff>
      <xdr:row>396</xdr:row>
      <xdr:rowOff>0</xdr:rowOff>
    </xdr:to>
    <xdr:grpSp>
      <xdr:nvGrpSpPr>
        <xdr:cNvPr id="16388" name="グループ化 3">
          <a:extLst>
            <a:ext uri="{FF2B5EF4-FFF2-40B4-BE49-F238E27FC236}">
              <a16:creationId xmlns:a16="http://schemas.microsoft.com/office/drawing/2014/main" id="{77F29C38-29DE-4FB7-BC76-A721396D5A57}"/>
            </a:ext>
          </a:extLst>
        </xdr:cNvPr>
        <xdr:cNvGrpSpPr>
          <a:grpSpLocks/>
        </xdr:cNvGrpSpPr>
      </xdr:nvGrpSpPr>
      <xdr:grpSpPr bwMode="auto">
        <a:xfrm>
          <a:off x="6152029" y="89355706"/>
          <a:ext cx="862853" cy="403412"/>
          <a:chOff x="6029325" y="1019175"/>
          <a:chExt cx="857250" cy="409575"/>
        </a:xfrm>
      </xdr:grpSpPr>
      <xdr:sp macro="" textlink="">
        <xdr:nvSpPr>
          <xdr:cNvPr id="16389" name="Rectangle 28">
            <a:extLst>
              <a:ext uri="{FF2B5EF4-FFF2-40B4-BE49-F238E27FC236}">
                <a16:creationId xmlns:a16="http://schemas.microsoft.com/office/drawing/2014/main" id="{997F06A2-8467-5176-B15A-DE85CBBFE78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90" name="Rectangle 29">
            <a:extLst>
              <a:ext uri="{FF2B5EF4-FFF2-40B4-BE49-F238E27FC236}">
                <a16:creationId xmlns:a16="http://schemas.microsoft.com/office/drawing/2014/main" id="{A071BC32-7F8C-B2A1-767E-0284283A3216}"/>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91" name="Rectangle 29">
            <a:extLst>
              <a:ext uri="{FF2B5EF4-FFF2-40B4-BE49-F238E27FC236}">
                <a16:creationId xmlns:a16="http://schemas.microsoft.com/office/drawing/2014/main" id="{EF17D120-F639-86E3-2130-EF76E32143B9}"/>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6392" name="グループ化 4">
          <a:extLst>
            <a:ext uri="{FF2B5EF4-FFF2-40B4-BE49-F238E27FC236}">
              <a16:creationId xmlns:a16="http://schemas.microsoft.com/office/drawing/2014/main" id="{6B81E572-276C-44A0-B5BD-31BE6FBFF29E}"/>
            </a:ext>
          </a:extLst>
        </xdr:cNvPr>
        <xdr:cNvGrpSpPr>
          <a:grpSpLocks/>
        </xdr:cNvGrpSpPr>
      </xdr:nvGrpSpPr>
      <xdr:grpSpPr bwMode="auto">
        <a:xfrm>
          <a:off x="4101353" y="96146471"/>
          <a:ext cx="1367118" cy="403411"/>
          <a:chOff x="3981450" y="1019175"/>
          <a:chExt cx="1428750" cy="409575"/>
        </a:xfrm>
      </xdr:grpSpPr>
      <xdr:sp macro="" textlink="">
        <xdr:nvSpPr>
          <xdr:cNvPr id="16393" name="Rectangle 23">
            <a:extLst>
              <a:ext uri="{FF2B5EF4-FFF2-40B4-BE49-F238E27FC236}">
                <a16:creationId xmlns:a16="http://schemas.microsoft.com/office/drawing/2014/main" id="{4A308610-418D-4954-799E-2F602D37589C}"/>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94" name="Rectangle 24">
            <a:extLst>
              <a:ext uri="{FF2B5EF4-FFF2-40B4-BE49-F238E27FC236}">
                <a16:creationId xmlns:a16="http://schemas.microsoft.com/office/drawing/2014/main" id="{CD5D694E-96C5-FDB2-4990-6FD958A920E7}"/>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95" name="Rectangle 25">
            <a:extLst>
              <a:ext uri="{FF2B5EF4-FFF2-40B4-BE49-F238E27FC236}">
                <a16:creationId xmlns:a16="http://schemas.microsoft.com/office/drawing/2014/main" id="{BA64CAC1-3444-919A-0048-D4B57851DBBC}"/>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96" name="Rectangle 26">
            <a:extLst>
              <a:ext uri="{FF2B5EF4-FFF2-40B4-BE49-F238E27FC236}">
                <a16:creationId xmlns:a16="http://schemas.microsoft.com/office/drawing/2014/main" id="{093A43A7-168C-71DF-F0B6-308DF845D1DD}"/>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397" name="Rectangle 27">
            <a:extLst>
              <a:ext uri="{FF2B5EF4-FFF2-40B4-BE49-F238E27FC236}">
                <a16:creationId xmlns:a16="http://schemas.microsoft.com/office/drawing/2014/main" id="{A885C313-0E94-35E6-C3EE-807E9185C952}"/>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6398" name="グループ化 3">
          <a:extLst>
            <a:ext uri="{FF2B5EF4-FFF2-40B4-BE49-F238E27FC236}">
              <a16:creationId xmlns:a16="http://schemas.microsoft.com/office/drawing/2014/main" id="{D429F4C6-4F97-4D98-AA24-524B493850F6}"/>
            </a:ext>
          </a:extLst>
        </xdr:cNvPr>
        <xdr:cNvGrpSpPr>
          <a:grpSpLocks/>
        </xdr:cNvGrpSpPr>
      </xdr:nvGrpSpPr>
      <xdr:grpSpPr bwMode="auto">
        <a:xfrm>
          <a:off x="6152029" y="96146471"/>
          <a:ext cx="862853" cy="403411"/>
          <a:chOff x="6029325" y="1019175"/>
          <a:chExt cx="857250" cy="409575"/>
        </a:xfrm>
      </xdr:grpSpPr>
      <xdr:sp macro="" textlink="">
        <xdr:nvSpPr>
          <xdr:cNvPr id="16399" name="Rectangle 28">
            <a:extLst>
              <a:ext uri="{FF2B5EF4-FFF2-40B4-BE49-F238E27FC236}">
                <a16:creationId xmlns:a16="http://schemas.microsoft.com/office/drawing/2014/main" id="{2F662C62-82AC-AC36-F2A3-0C5973DC8802}"/>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00" name="Rectangle 29">
            <a:extLst>
              <a:ext uri="{FF2B5EF4-FFF2-40B4-BE49-F238E27FC236}">
                <a16:creationId xmlns:a16="http://schemas.microsoft.com/office/drawing/2014/main" id="{1373BC2C-F07E-FBAC-36A4-BC17E8BE71A6}"/>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01" name="Rectangle 29">
            <a:extLst>
              <a:ext uri="{FF2B5EF4-FFF2-40B4-BE49-F238E27FC236}">
                <a16:creationId xmlns:a16="http://schemas.microsoft.com/office/drawing/2014/main" id="{9B4669FD-C102-3BB7-5D41-5E49A2C75C59}"/>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6402" name="グループ化 4">
          <a:extLst>
            <a:ext uri="{FF2B5EF4-FFF2-40B4-BE49-F238E27FC236}">
              <a16:creationId xmlns:a16="http://schemas.microsoft.com/office/drawing/2014/main" id="{C91EE92A-A22F-4019-89FB-0AAC1E41D4C7}"/>
            </a:ext>
          </a:extLst>
        </xdr:cNvPr>
        <xdr:cNvGrpSpPr>
          <a:grpSpLocks/>
        </xdr:cNvGrpSpPr>
      </xdr:nvGrpSpPr>
      <xdr:grpSpPr bwMode="auto">
        <a:xfrm>
          <a:off x="4101353" y="96146471"/>
          <a:ext cx="1367118" cy="403411"/>
          <a:chOff x="3981450" y="1019175"/>
          <a:chExt cx="1428750" cy="409575"/>
        </a:xfrm>
      </xdr:grpSpPr>
      <xdr:sp macro="" textlink="">
        <xdr:nvSpPr>
          <xdr:cNvPr id="16403" name="Rectangle 23">
            <a:extLst>
              <a:ext uri="{FF2B5EF4-FFF2-40B4-BE49-F238E27FC236}">
                <a16:creationId xmlns:a16="http://schemas.microsoft.com/office/drawing/2014/main" id="{2F5CA2CA-C66D-9F5B-5888-2ABF25CDCD2E}"/>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04" name="Rectangle 24">
            <a:extLst>
              <a:ext uri="{FF2B5EF4-FFF2-40B4-BE49-F238E27FC236}">
                <a16:creationId xmlns:a16="http://schemas.microsoft.com/office/drawing/2014/main" id="{42A4A5DA-4A25-7902-1E37-1CAFB654C571}"/>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05" name="Rectangle 25">
            <a:extLst>
              <a:ext uri="{FF2B5EF4-FFF2-40B4-BE49-F238E27FC236}">
                <a16:creationId xmlns:a16="http://schemas.microsoft.com/office/drawing/2014/main" id="{E6E96B0D-1076-7729-2442-1FC52A941E0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06" name="Rectangle 26">
            <a:extLst>
              <a:ext uri="{FF2B5EF4-FFF2-40B4-BE49-F238E27FC236}">
                <a16:creationId xmlns:a16="http://schemas.microsoft.com/office/drawing/2014/main" id="{0EA37D7D-6035-B133-22DA-B4768FE6E7CD}"/>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07" name="Rectangle 27">
            <a:extLst>
              <a:ext uri="{FF2B5EF4-FFF2-40B4-BE49-F238E27FC236}">
                <a16:creationId xmlns:a16="http://schemas.microsoft.com/office/drawing/2014/main" id="{F943BCF9-2488-2CAB-263C-24D681D197E6}"/>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6408" name="グループ化 3">
          <a:extLst>
            <a:ext uri="{FF2B5EF4-FFF2-40B4-BE49-F238E27FC236}">
              <a16:creationId xmlns:a16="http://schemas.microsoft.com/office/drawing/2014/main" id="{09ACB363-25C5-490B-96DA-FDD30E88A6E3}"/>
            </a:ext>
          </a:extLst>
        </xdr:cNvPr>
        <xdr:cNvGrpSpPr>
          <a:grpSpLocks/>
        </xdr:cNvGrpSpPr>
      </xdr:nvGrpSpPr>
      <xdr:grpSpPr bwMode="auto">
        <a:xfrm>
          <a:off x="6152029" y="96146471"/>
          <a:ext cx="862853" cy="403411"/>
          <a:chOff x="6029325" y="1019175"/>
          <a:chExt cx="857250" cy="409575"/>
        </a:xfrm>
      </xdr:grpSpPr>
      <xdr:sp macro="" textlink="">
        <xdr:nvSpPr>
          <xdr:cNvPr id="16409" name="Rectangle 28">
            <a:extLst>
              <a:ext uri="{FF2B5EF4-FFF2-40B4-BE49-F238E27FC236}">
                <a16:creationId xmlns:a16="http://schemas.microsoft.com/office/drawing/2014/main" id="{A354B6B7-A8C4-C70F-2FD2-C929F802B31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10" name="Rectangle 29">
            <a:extLst>
              <a:ext uri="{FF2B5EF4-FFF2-40B4-BE49-F238E27FC236}">
                <a16:creationId xmlns:a16="http://schemas.microsoft.com/office/drawing/2014/main" id="{7E0A6722-059F-E9E2-891D-1D4921E5FDB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11" name="Rectangle 29">
            <a:extLst>
              <a:ext uri="{FF2B5EF4-FFF2-40B4-BE49-F238E27FC236}">
                <a16:creationId xmlns:a16="http://schemas.microsoft.com/office/drawing/2014/main" id="{C8073B88-C8BA-0597-858B-E1C872EBE55D}"/>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6412" name="グループ化 4">
          <a:extLst>
            <a:ext uri="{FF2B5EF4-FFF2-40B4-BE49-F238E27FC236}">
              <a16:creationId xmlns:a16="http://schemas.microsoft.com/office/drawing/2014/main" id="{74B9721E-8EFC-42FD-BF6D-2FC34DE3389B}"/>
            </a:ext>
          </a:extLst>
        </xdr:cNvPr>
        <xdr:cNvGrpSpPr>
          <a:grpSpLocks/>
        </xdr:cNvGrpSpPr>
      </xdr:nvGrpSpPr>
      <xdr:grpSpPr bwMode="auto">
        <a:xfrm>
          <a:off x="4101353" y="96146471"/>
          <a:ext cx="1367118" cy="403411"/>
          <a:chOff x="3981450" y="1019175"/>
          <a:chExt cx="1428750" cy="409575"/>
        </a:xfrm>
      </xdr:grpSpPr>
      <xdr:sp macro="" textlink="">
        <xdr:nvSpPr>
          <xdr:cNvPr id="16413" name="Rectangle 23">
            <a:extLst>
              <a:ext uri="{FF2B5EF4-FFF2-40B4-BE49-F238E27FC236}">
                <a16:creationId xmlns:a16="http://schemas.microsoft.com/office/drawing/2014/main" id="{22EFFE95-9E8D-5726-F245-52B1BAF42328}"/>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14" name="Rectangle 24">
            <a:extLst>
              <a:ext uri="{FF2B5EF4-FFF2-40B4-BE49-F238E27FC236}">
                <a16:creationId xmlns:a16="http://schemas.microsoft.com/office/drawing/2014/main" id="{346618BB-B701-41A4-9862-0F6D27F1DEA6}"/>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15" name="Rectangle 25">
            <a:extLst>
              <a:ext uri="{FF2B5EF4-FFF2-40B4-BE49-F238E27FC236}">
                <a16:creationId xmlns:a16="http://schemas.microsoft.com/office/drawing/2014/main" id="{89A18413-B68C-F4EA-B94E-2E51BCDA0D5C}"/>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16" name="Rectangle 26">
            <a:extLst>
              <a:ext uri="{FF2B5EF4-FFF2-40B4-BE49-F238E27FC236}">
                <a16:creationId xmlns:a16="http://schemas.microsoft.com/office/drawing/2014/main" id="{F796AEBC-615A-3694-76E1-E173A1861362}"/>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17" name="Rectangle 27">
            <a:extLst>
              <a:ext uri="{FF2B5EF4-FFF2-40B4-BE49-F238E27FC236}">
                <a16:creationId xmlns:a16="http://schemas.microsoft.com/office/drawing/2014/main" id="{A3C68F61-9956-9EEC-3338-B2731AF9D96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6418" name="グループ化 3">
          <a:extLst>
            <a:ext uri="{FF2B5EF4-FFF2-40B4-BE49-F238E27FC236}">
              <a16:creationId xmlns:a16="http://schemas.microsoft.com/office/drawing/2014/main" id="{C20F4219-2CF4-448C-A8D9-00CA678AD671}"/>
            </a:ext>
          </a:extLst>
        </xdr:cNvPr>
        <xdr:cNvGrpSpPr>
          <a:grpSpLocks/>
        </xdr:cNvGrpSpPr>
      </xdr:nvGrpSpPr>
      <xdr:grpSpPr bwMode="auto">
        <a:xfrm>
          <a:off x="6152029" y="96146471"/>
          <a:ext cx="862853" cy="403411"/>
          <a:chOff x="6029325" y="1019175"/>
          <a:chExt cx="857250" cy="409575"/>
        </a:xfrm>
      </xdr:grpSpPr>
      <xdr:sp macro="" textlink="">
        <xdr:nvSpPr>
          <xdr:cNvPr id="16419" name="Rectangle 28">
            <a:extLst>
              <a:ext uri="{FF2B5EF4-FFF2-40B4-BE49-F238E27FC236}">
                <a16:creationId xmlns:a16="http://schemas.microsoft.com/office/drawing/2014/main" id="{1F56C483-C43E-6639-CB14-8F99179A7234}"/>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20" name="Rectangle 29">
            <a:extLst>
              <a:ext uri="{FF2B5EF4-FFF2-40B4-BE49-F238E27FC236}">
                <a16:creationId xmlns:a16="http://schemas.microsoft.com/office/drawing/2014/main" id="{C20CC7E3-0EFB-4175-21D0-BEDCD892A32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21" name="Rectangle 29">
            <a:extLst>
              <a:ext uri="{FF2B5EF4-FFF2-40B4-BE49-F238E27FC236}">
                <a16:creationId xmlns:a16="http://schemas.microsoft.com/office/drawing/2014/main" id="{BB8D1F69-FEC8-3A19-3F9A-88A13228E53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6422" name="グループ化 4">
          <a:extLst>
            <a:ext uri="{FF2B5EF4-FFF2-40B4-BE49-F238E27FC236}">
              <a16:creationId xmlns:a16="http://schemas.microsoft.com/office/drawing/2014/main" id="{B89A9D57-5204-4E71-8BB2-991F3E5BBD6F}"/>
            </a:ext>
          </a:extLst>
        </xdr:cNvPr>
        <xdr:cNvGrpSpPr>
          <a:grpSpLocks/>
        </xdr:cNvGrpSpPr>
      </xdr:nvGrpSpPr>
      <xdr:grpSpPr bwMode="auto">
        <a:xfrm>
          <a:off x="4101353" y="96146471"/>
          <a:ext cx="1367118" cy="403411"/>
          <a:chOff x="3981450" y="1019175"/>
          <a:chExt cx="1428750" cy="409575"/>
        </a:xfrm>
      </xdr:grpSpPr>
      <xdr:sp macro="" textlink="">
        <xdr:nvSpPr>
          <xdr:cNvPr id="16423" name="Rectangle 23">
            <a:extLst>
              <a:ext uri="{FF2B5EF4-FFF2-40B4-BE49-F238E27FC236}">
                <a16:creationId xmlns:a16="http://schemas.microsoft.com/office/drawing/2014/main" id="{F1436E3B-E596-6055-87FA-F9E1E1C81415}"/>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24" name="Rectangle 24">
            <a:extLst>
              <a:ext uri="{FF2B5EF4-FFF2-40B4-BE49-F238E27FC236}">
                <a16:creationId xmlns:a16="http://schemas.microsoft.com/office/drawing/2014/main" id="{F6B09A65-9C6A-F94E-24EE-DAEAB8B52323}"/>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25" name="Rectangle 25">
            <a:extLst>
              <a:ext uri="{FF2B5EF4-FFF2-40B4-BE49-F238E27FC236}">
                <a16:creationId xmlns:a16="http://schemas.microsoft.com/office/drawing/2014/main" id="{29AFF72F-F418-7205-B75E-955D6917A031}"/>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26" name="Rectangle 26">
            <a:extLst>
              <a:ext uri="{FF2B5EF4-FFF2-40B4-BE49-F238E27FC236}">
                <a16:creationId xmlns:a16="http://schemas.microsoft.com/office/drawing/2014/main" id="{96680C4A-8CF4-459D-230D-6D3015F9EAFA}"/>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27" name="Rectangle 27">
            <a:extLst>
              <a:ext uri="{FF2B5EF4-FFF2-40B4-BE49-F238E27FC236}">
                <a16:creationId xmlns:a16="http://schemas.microsoft.com/office/drawing/2014/main" id="{AECD70A0-4357-6513-DA79-34B6A35DFCB1}"/>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6428" name="グループ化 3">
          <a:extLst>
            <a:ext uri="{FF2B5EF4-FFF2-40B4-BE49-F238E27FC236}">
              <a16:creationId xmlns:a16="http://schemas.microsoft.com/office/drawing/2014/main" id="{11793B2E-812B-4505-848C-E0EC4640100B}"/>
            </a:ext>
          </a:extLst>
        </xdr:cNvPr>
        <xdr:cNvGrpSpPr>
          <a:grpSpLocks/>
        </xdr:cNvGrpSpPr>
      </xdr:nvGrpSpPr>
      <xdr:grpSpPr bwMode="auto">
        <a:xfrm>
          <a:off x="6152029" y="96146471"/>
          <a:ext cx="862853" cy="403411"/>
          <a:chOff x="6029325" y="1019175"/>
          <a:chExt cx="857250" cy="409575"/>
        </a:xfrm>
      </xdr:grpSpPr>
      <xdr:sp macro="" textlink="">
        <xdr:nvSpPr>
          <xdr:cNvPr id="16429" name="Rectangle 28">
            <a:extLst>
              <a:ext uri="{FF2B5EF4-FFF2-40B4-BE49-F238E27FC236}">
                <a16:creationId xmlns:a16="http://schemas.microsoft.com/office/drawing/2014/main" id="{66A8B2FB-9D06-69E6-0DBA-4BA96D369D9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30" name="Rectangle 29">
            <a:extLst>
              <a:ext uri="{FF2B5EF4-FFF2-40B4-BE49-F238E27FC236}">
                <a16:creationId xmlns:a16="http://schemas.microsoft.com/office/drawing/2014/main" id="{91A0FBF4-C342-7969-DF58-CEDA02AA5C16}"/>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31" name="Rectangle 29">
            <a:extLst>
              <a:ext uri="{FF2B5EF4-FFF2-40B4-BE49-F238E27FC236}">
                <a16:creationId xmlns:a16="http://schemas.microsoft.com/office/drawing/2014/main" id="{44860F1D-869F-EF10-C269-68A93C73F11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6432" name="グループ化 4">
          <a:extLst>
            <a:ext uri="{FF2B5EF4-FFF2-40B4-BE49-F238E27FC236}">
              <a16:creationId xmlns:a16="http://schemas.microsoft.com/office/drawing/2014/main" id="{73AA6963-E004-492F-8603-E77726B58467}"/>
            </a:ext>
          </a:extLst>
        </xdr:cNvPr>
        <xdr:cNvGrpSpPr>
          <a:grpSpLocks/>
        </xdr:cNvGrpSpPr>
      </xdr:nvGrpSpPr>
      <xdr:grpSpPr bwMode="auto">
        <a:xfrm>
          <a:off x="4101353" y="96146471"/>
          <a:ext cx="1367118" cy="403411"/>
          <a:chOff x="3981450" y="1019175"/>
          <a:chExt cx="1428750" cy="409575"/>
        </a:xfrm>
      </xdr:grpSpPr>
      <xdr:sp macro="" textlink="">
        <xdr:nvSpPr>
          <xdr:cNvPr id="16433" name="Rectangle 23">
            <a:extLst>
              <a:ext uri="{FF2B5EF4-FFF2-40B4-BE49-F238E27FC236}">
                <a16:creationId xmlns:a16="http://schemas.microsoft.com/office/drawing/2014/main" id="{CA51C634-A954-6DF0-7548-3E814FBCDD8C}"/>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34" name="Rectangle 24">
            <a:extLst>
              <a:ext uri="{FF2B5EF4-FFF2-40B4-BE49-F238E27FC236}">
                <a16:creationId xmlns:a16="http://schemas.microsoft.com/office/drawing/2014/main" id="{B866A95B-DAB3-75B1-EC87-18658A2196F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35" name="Rectangle 25">
            <a:extLst>
              <a:ext uri="{FF2B5EF4-FFF2-40B4-BE49-F238E27FC236}">
                <a16:creationId xmlns:a16="http://schemas.microsoft.com/office/drawing/2014/main" id="{38E9573B-8674-C272-7C8A-45D0BEFA77C9}"/>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36" name="Rectangle 26">
            <a:extLst>
              <a:ext uri="{FF2B5EF4-FFF2-40B4-BE49-F238E27FC236}">
                <a16:creationId xmlns:a16="http://schemas.microsoft.com/office/drawing/2014/main" id="{B2E5DE68-5920-1779-C6FF-F87BA44F9B2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37" name="Rectangle 27">
            <a:extLst>
              <a:ext uri="{FF2B5EF4-FFF2-40B4-BE49-F238E27FC236}">
                <a16:creationId xmlns:a16="http://schemas.microsoft.com/office/drawing/2014/main" id="{A09767AD-6E99-A1B5-77F5-7DBCA33DF7A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6438" name="グループ化 3">
          <a:extLst>
            <a:ext uri="{FF2B5EF4-FFF2-40B4-BE49-F238E27FC236}">
              <a16:creationId xmlns:a16="http://schemas.microsoft.com/office/drawing/2014/main" id="{6E32A402-8D02-43F3-B3E7-E86A553E6135}"/>
            </a:ext>
          </a:extLst>
        </xdr:cNvPr>
        <xdr:cNvGrpSpPr>
          <a:grpSpLocks/>
        </xdr:cNvGrpSpPr>
      </xdr:nvGrpSpPr>
      <xdr:grpSpPr bwMode="auto">
        <a:xfrm>
          <a:off x="6152029" y="96146471"/>
          <a:ext cx="862853" cy="403411"/>
          <a:chOff x="6029325" y="1019175"/>
          <a:chExt cx="857250" cy="409575"/>
        </a:xfrm>
      </xdr:grpSpPr>
      <xdr:sp macro="" textlink="">
        <xdr:nvSpPr>
          <xdr:cNvPr id="16439" name="Rectangle 28">
            <a:extLst>
              <a:ext uri="{FF2B5EF4-FFF2-40B4-BE49-F238E27FC236}">
                <a16:creationId xmlns:a16="http://schemas.microsoft.com/office/drawing/2014/main" id="{BC3FCE45-5F2E-F430-ABA4-D06C61564998}"/>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40" name="Rectangle 29">
            <a:extLst>
              <a:ext uri="{FF2B5EF4-FFF2-40B4-BE49-F238E27FC236}">
                <a16:creationId xmlns:a16="http://schemas.microsoft.com/office/drawing/2014/main" id="{893E1DAF-6D83-24F4-59BB-95716E6BCC79}"/>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41" name="Rectangle 29">
            <a:extLst>
              <a:ext uri="{FF2B5EF4-FFF2-40B4-BE49-F238E27FC236}">
                <a16:creationId xmlns:a16="http://schemas.microsoft.com/office/drawing/2014/main" id="{1105C740-BD98-C46D-92E1-CC0C7C47FEE3}"/>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6442" name="グループ化 4">
          <a:extLst>
            <a:ext uri="{FF2B5EF4-FFF2-40B4-BE49-F238E27FC236}">
              <a16:creationId xmlns:a16="http://schemas.microsoft.com/office/drawing/2014/main" id="{2964DE29-0460-4A5C-900D-8B5ACCCB9046}"/>
            </a:ext>
          </a:extLst>
        </xdr:cNvPr>
        <xdr:cNvGrpSpPr>
          <a:grpSpLocks/>
        </xdr:cNvGrpSpPr>
      </xdr:nvGrpSpPr>
      <xdr:grpSpPr bwMode="auto">
        <a:xfrm>
          <a:off x="4101353" y="96146471"/>
          <a:ext cx="1367118" cy="403411"/>
          <a:chOff x="3981450" y="1019175"/>
          <a:chExt cx="1428750" cy="409575"/>
        </a:xfrm>
      </xdr:grpSpPr>
      <xdr:sp macro="" textlink="">
        <xdr:nvSpPr>
          <xdr:cNvPr id="16443" name="Rectangle 23">
            <a:extLst>
              <a:ext uri="{FF2B5EF4-FFF2-40B4-BE49-F238E27FC236}">
                <a16:creationId xmlns:a16="http://schemas.microsoft.com/office/drawing/2014/main" id="{697964DE-72C2-6C52-3748-6C5103696F65}"/>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44" name="Rectangle 24">
            <a:extLst>
              <a:ext uri="{FF2B5EF4-FFF2-40B4-BE49-F238E27FC236}">
                <a16:creationId xmlns:a16="http://schemas.microsoft.com/office/drawing/2014/main" id="{730E3620-ACA1-198E-BA9C-18A5D501930F}"/>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45" name="Rectangle 25">
            <a:extLst>
              <a:ext uri="{FF2B5EF4-FFF2-40B4-BE49-F238E27FC236}">
                <a16:creationId xmlns:a16="http://schemas.microsoft.com/office/drawing/2014/main" id="{975AD26F-A526-FEAA-F4FF-907E5329495A}"/>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46" name="Rectangle 26">
            <a:extLst>
              <a:ext uri="{FF2B5EF4-FFF2-40B4-BE49-F238E27FC236}">
                <a16:creationId xmlns:a16="http://schemas.microsoft.com/office/drawing/2014/main" id="{B3A5FC46-8FB6-D379-1E05-F5C3BF7C222A}"/>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47" name="Rectangle 27">
            <a:extLst>
              <a:ext uri="{FF2B5EF4-FFF2-40B4-BE49-F238E27FC236}">
                <a16:creationId xmlns:a16="http://schemas.microsoft.com/office/drawing/2014/main" id="{7883CC54-0C46-48EB-B5B3-F52FA8D2327C}"/>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6448" name="グループ化 3">
          <a:extLst>
            <a:ext uri="{FF2B5EF4-FFF2-40B4-BE49-F238E27FC236}">
              <a16:creationId xmlns:a16="http://schemas.microsoft.com/office/drawing/2014/main" id="{D4F7EEC8-7DF7-4D3E-B4F1-CC675EC6C5CC}"/>
            </a:ext>
          </a:extLst>
        </xdr:cNvPr>
        <xdr:cNvGrpSpPr>
          <a:grpSpLocks/>
        </xdr:cNvGrpSpPr>
      </xdr:nvGrpSpPr>
      <xdr:grpSpPr bwMode="auto">
        <a:xfrm>
          <a:off x="6152029" y="96146471"/>
          <a:ext cx="862853" cy="403411"/>
          <a:chOff x="6029325" y="1019175"/>
          <a:chExt cx="857250" cy="409575"/>
        </a:xfrm>
      </xdr:grpSpPr>
      <xdr:sp macro="" textlink="">
        <xdr:nvSpPr>
          <xdr:cNvPr id="16449" name="Rectangle 28">
            <a:extLst>
              <a:ext uri="{FF2B5EF4-FFF2-40B4-BE49-F238E27FC236}">
                <a16:creationId xmlns:a16="http://schemas.microsoft.com/office/drawing/2014/main" id="{557F4AEB-6127-C3B1-D208-4B86D0B23BF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50" name="Rectangle 29">
            <a:extLst>
              <a:ext uri="{FF2B5EF4-FFF2-40B4-BE49-F238E27FC236}">
                <a16:creationId xmlns:a16="http://schemas.microsoft.com/office/drawing/2014/main" id="{BE32E2FB-C3CA-F6EC-BE78-B7AE7BBB02EF}"/>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51" name="Rectangle 29">
            <a:extLst>
              <a:ext uri="{FF2B5EF4-FFF2-40B4-BE49-F238E27FC236}">
                <a16:creationId xmlns:a16="http://schemas.microsoft.com/office/drawing/2014/main" id="{A61F74CA-0B97-8CC4-F2B6-9652987921A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6452" name="グループ化 3">
          <a:extLst>
            <a:ext uri="{FF2B5EF4-FFF2-40B4-BE49-F238E27FC236}">
              <a16:creationId xmlns:a16="http://schemas.microsoft.com/office/drawing/2014/main" id="{3BD64A55-9FE9-4574-9EE1-1F2ED6D2F7C3}"/>
            </a:ext>
          </a:extLst>
        </xdr:cNvPr>
        <xdr:cNvGrpSpPr>
          <a:grpSpLocks/>
        </xdr:cNvGrpSpPr>
      </xdr:nvGrpSpPr>
      <xdr:grpSpPr bwMode="auto">
        <a:xfrm>
          <a:off x="6152029" y="96146471"/>
          <a:ext cx="862853" cy="403411"/>
          <a:chOff x="6029325" y="1019175"/>
          <a:chExt cx="857250" cy="409575"/>
        </a:xfrm>
      </xdr:grpSpPr>
      <xdr:sp macro="" textlink="">
        <xdr:nvSpPr>
          <xdr:cNvPr id="16453" name="Rectangle 28">
            <a:extLst>
              <a:ext uri="{FF2B5EF4-FFF2-40B4-BE49-F238E27FC236}">
                <a16:creationId xmlns:a16="http://schemas.microsoft.com/office/drawing/2014/main" id="{7B5FB61A-B20C-E690-20B5-A2649F2FA14D}"/>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54" name="Rectangle 29">
            <a:extLst>
              <a:ext uri="{FF2B5EF4-FFF2-40B4-BE49-F238E27FC236}">
                <a16:creationId xmlns:a16="http://schemas.microsoft.com/office/drawing/2014/main" id="{DB3389CD-440F-AD13-D3C0-55DCB17A3AA4}"/>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55" name="Rectangle 29">
            <a:extLst>
              <a:ext uri="{FF2B5EF4-FFF2-40B4-BE49-F238E27FC236}">
                <a16:creationId xmlns:a16="http://schemas.microsoft.com/office/drawing/2014/main" id="{1ADE15CE-43A2-E687-783B-67C398A7452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6456" name="グループ化 3">
          <a:extLst>
            <a:ext uri="{FF2B5EF4-FFF2-40B4-BE49-F238E27FC236}">
              <a16:creationId xmlns:a16="http://schemas.microsoft.com/office/drawing/2014/main" id="{A0CBE0CE-BBDE-44FB-97B8-DFE0B3F643B3}"/>
            </a:ext>
          </a:extLst>
        </xdr:cNvPr>
        <xdr:cNvGrpSpPr>
          <a:grpSpLocks/>
        </xdr:cNvGrpSpPr>
      </xdr:nvGrpSpPr>
      <xdr:grpSpPr bwMode="auto">
        <a:xfrm>
          <a:off x="6152029" y="96146471"/>
          <a:ext cx="862853" cy="403411"/>
          <a:chOff x="6029325" y="1019175"/>
          <a:chExt cx="857250" cy="409575"/>
        </a:xfrm>
      </xdr:grpSpPr>
      <xdr:sp macro="" textlink="">
        <xdr:nvSpPr>
          <xdr:cNvPr id="16457" name="Rectangle 28">
            <a:extLst>
              <a:ext uri="{FF2B5EF4-FFF2-40B4-BE49-F238E27FC236}">
                <a16:creationId xmlns:a16="http://schemas.microsoft.com/office/drawing/2014/main" id="{33A71A14-CEAB-9909-037C-9F8BAF0A1E8A}"/>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58" name="Rectangle 29">
            <a:extLst>
              <a:ext uri="{FF2B5EF4-FFF2-40B4-BE49-F238E27FC236}">
                <a16:creationId xmlns:a16="http://schemas.microsoft.com/office/drawing/2014/main" id="{8E90D352-5980-33DC-0F36-3E41CCEB2318}"/>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59" name="Rectangle 29">
            <a:extLst>
              <a:ext uri="{FF2B5EF4-FFF2-40B4-BE49-F238E27FC236}">
                <a16:creationId xmlns:a16="http://schemas.microsoft.com/office/drawing/2014/main" id="{B761F9DD-3DBD-E59F-13F2-326D583BE1F7}"/>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6460" name="グループ化 3">
          <a:extLst>
            <a:ext uri="{FF2B5EF4-FFF2-40B4-BE49-F238E27FC236}">
              <a16:creationId xmlns:a16="http://schemas.microsoft.com/office/drawing/2014/main" id="{0F741447-B44E-479C-800A-DD27777665B5}"/>
            </a:ext>
          </a:extLst>
        </xdr:cNvPr>
        <xdr:cNvGrpSpPr>
          <a:grpSpLocks/>
        </xdr:cNvGrpSpPr>
      </xdr:nvGrpSpPr>
      <xdr:grpSpPr bwMode="auto">
        <a:xfrm>
          <a:off x="6152029" y="96146471"/>
          <a:ext cx="862853" cy="403411"/>
          <a:chOff x="6029325" y="1019175"/>
          <a:chExt cx="857250" cy="409575"/>
        </a:xfrm>
      </xdr:grpSpPr>
      <xdr:sp macro="" textlink="">
        <xdr:nvSpPr>
          <xdr:cNvPr id="16461" name="Rectangle 28">
            <a:extLst>
              <a:ext uri="{FF2B5EF4-FFF2-40B4-BE49-F238E27FC236}">
                <a16:creationId xmlns:a16="http://schemas.microsoft.com/office/drawing/2014/main" id="{26C146E8-D50F-8A90-4A0F-ECD6FB739709}"/>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62" name="Rectangle 29">
            <a:extLst>
              <a:ext uri="{FF2B5EF4-FFF2-40B4-BE49-F238E27FC236}">
                <a16:creationId xmlns:a16="http://schemas.microsoft.com/office/drawing/2014/main" id="{5EA39C60-025E-45F9-7F5D-606B2C849ACD}"/>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63" name="Rectangle 29">
            <a:extLst>
              <a:ext uri="{FF2B5EF4-FFF2-40B4-BE49-F238E27FC236}">
                <a16:creationId xmlns:a16="http://schemas.microsoft.com/office/drawing/2014/main" id="{E8DB03B9-43C2-98DA-5FB3-19DB21605AB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6464" name="グループ化 4">
          <a:extLst>
            <a:ext uri="{FF2B5EF4-FFF2-40B4-BE49-F238E27FC236}">
              <a16:creationId xmlns:a16="http://schemas.microsoft.com/office/drawing/2014/main" id="{CE2D5C24-5347-4A00-A706-9A521543AE41}"/>
            </a:ext>
          </a:extLst>
        </xdr:cNvPr>
        <xdr:cNvGrpSpPr>
          <a:grpSpLocks/>
        </xdr:cNvGrpSpPr>
      </xdr:nvGrpSpPr>
      <xdr:grpSpPr bwMode="auto">
        <a:xfrm>
          <a:off x="4101353" y="96146471"/>
          <a:ext cx="1367118" cy="403411"/>
          <a:chOff x="3981450" y="1019175"/>
          <a:chExt cx="1428750" cy="409575"/>
        </a:xfrm>
      </xdr:grpSpPr>
      <xdr:sp macro="" textlink="">
        <xdr:nvSpPr>
          <xdr:cNvPr id="16465" name="Rectangle 23">
            <a:extLst>
              <a:ext uri="{FF2B5EF4-FFF2-40B4-BE49-F238E27FC236}">
                <a16:creationId xmlns:a16="http://schemas.microsoft.com/office/drawing/2014/main" id="{EC677B70-AF83-22E1-F111-993F8F6435A5}"/>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66" name="Rectangle 24">
            <a:extLst>
              <a:ext uri="{FF2B5EF4-FFF2-40B4-BE49-F238E27FC236}">
                <a16:creationId xmlns:a16="http://schemas.microsoft.com/office/drawing/2014/main" id="{A59CF939-43AF-4941-78F4-060EA306F3A3}"/>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67" name="Rectangle 25">
            <a:extLst>
              <a:ext uri="{FF2B5EF4-FFF2-40B4-BE49-F238E27FC236}">
                <a16:creationId xmlns:a16="http://schemas.microsoft.com/office/drawing/2014/main" id="{FF56C9E5-B3DB-FF91-C553-59CDAE0F7EEB}"/>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68" name="Rectangle 26">
            <a:extLst>
              <a:ext uri="{FF2B5EF4-FFF2-40B4-BE49-F238E27FC236}">
                <a16:creationId xmlns:a16="http://schemas.microsoft.com/office/drawing/2014/main" id="{E4465FDF-F965-9839-8530-29069B97975E}"/>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69" name="Rectangle 27">
            <a:extLst>
              <a:ext uri="{FF2B5EF4-FFF2-40B4-BE49-F238E27FC236}">
                <a16:creationId xmlns:a16="http://schemas.microsoft.com/office/drawing/2014/main" id="{DC5D5591-5158-81F0-4E1F-AC11A8B16161}"/>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6470" name="グループ化 3">
          <a:extLst>
            <a:ext uri="{FF2B5EF4-FFF2-40B4-BE49-F238E27FC236}">
              <a16:creationId xmlns:a16="http://schemas.microsoft.com/office/drawing/2014/main" id="{9B08784D-3835-47E3-999E-21B0387860FF}"/>
            </a:ext>
          </a:extLst>
        </xdr:cNvPr>
        <xdr:cNvGrpSpPr>
          <a:grpSpLocks/>
        </xdr:cNvGrpSpPr>
      </xdr:nvGrpSpPr>
      <xdr:grpSpPr bwMode="auto">
        <a:xfrm>
          <a:off x="6152029" y="96146471"/>
          <a:ext cx="862853" cy="403411"/>
          <a:chOff x="6029325" y="1019175"/>
          <a:chExt cx="857250" cy="409575"/>
        </a:xfrm>
      </xdr:grpSpPr>
      <xdr:sp macro="" textlink="">
        <xdr:nvSpPr>
          <xdr:cNvPr id="16471" name="Rectangle 28">
            <a:extLst>
              <a:ext uri="{FF2B5EF4-FFF2-40B4-BE49-F238E27FC236}">
                <a16:creationId xmlns:a16="http://schemas.microsoft.com/office/drawing/2014/main" id="{851D8552-8A70-C647-F2E9-8F1794E565AF}"/>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72" name="Rectangle 29">
            <a:extLst>
              <a:ext uri="{FF2B5EF4-FFF2-40B4-BE49-F238E27FC236}">
                <a16:creationId xmlns:a16="http://schemas.microsoft.com/office/drawing/2014/main" id="{7D1D898D-C552-F886-D872-BDB84D546E91}"/>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73" name="Rectangle 29">
            <a:extLst>
              <a:ext uri="{FF2B5EF4-FFF2-40B4-BE49-F238E27FC236}">
                <a16:creationId xmlns:a16="http://schemas.microsoft.com/office/drawing/2014/main" id="{ECEDC673-EB5A-F612-57E6-1E513FCB697A}"/>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6474" name="グループ化 4">
          <a:extLst>
            <a:ext uri="{FF2B5EF4-FFF2-40B4-BE49-F238E27FC236}">
              <a16:creationId xmlns:a16="http://schemas.microsoft.com/office/drawing/2014/main" id="{721E9099-D528-4B46-A1E7-3F8F1C372EB9}"/>
            </a:ext>
          </a:extLst>
        </xdr:cNvPr>
        <xdr:cNvGrpSpPr>
          <a:grpSpLocks/>
        </xdr:cNvGrpSpPr>
      </xdr:nvGrpSpPr>
      <xdr:grpSpPr bwMode="auto">
        <a:xfrm>
          <a:off x="4101353" y="96146471"/>
          <a:ext cx="1367118" cy="403411"/>
          <a:chOff x="3981450" y="1019175"/>
          <a:chExt cx="1428750" cy="409575"/>
        </a:xfrm>
      </xdr:grpSpPr>
      <xdr:sp macro="" textlink="">
        <xdr:nvSpPr>
          <xdr:cNvPr id="16475" name="Rectangle 23">
            <a:extLst>
              <a:ext uri="{FF2B5EF4-FFF2-40B4-BE49-F238E27FC236}">
                <a16:creationId xmlns:a16="http://schemas.microsoft.com/office/drawing/2014/main" id="{EFED9873-7186-02C3-B99A-DEEF0B34FC4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76" name="Rectangle 24">
            <a:extLst>
              <a:ext uri="{FF2B5EF4-FFF2-40B4-BE49-F238E27FC236}">
                <a16:creationId xmlns:a16="http://schemas.microsoft.com/office/drawing/2014/main" id="{302EC60B-65D1-7A22-CE74-F973218682A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77" name="Rectangle 25">
            <a:extLst>
              <a:ext uri="{FF2B5EF4-FFF2-40B4-BE49-F238E27FC236}">
                <a16:creationId xmlns:a16="http://schemas.microsoft.com/office/drawing/2014/main" id="{14C1895E-8DC8-C543-2FAE-BB973B109F28}"/>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78" name="Rectangle 26">
            <a:extLst>
              <a:ext uri="{FF2B5EF4-FFF2-40B4-BE49-F238E27FC236}">
                <a16:creationId xmlns:a16="http://schemas.microsoft.com/office/drawing/2014/main" id="{0EEFBDC7-1B89-E865-5AE4-66E82FA5A701}"/>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79" name="Rectangle 27">
            <a:extLst>
              <a:ext uri="{FF2B5EF4-FFF2-40B4-BE49-F238E27FC236}">
                <a16:creationId xmlns:a16="http://schemas.microsoft.com/office/drawing/2014/main" id="{609D177D-75DA-55EF-2DDC-D145E3DA55D5}"/>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6480" name="グループ化 3">
          <a:extLst>
            <a:ext uri="{FF2B5EF4-FFF2-40B4-BE49-F238E27FC236}">
              <a16:creationId xmlns:a16="http://schemas.microsoft.com/office/drawing/2014/main" id="{760215B1-7D31-45D5-B4C5-2F6B8E259E9B}"/>
            </a:ext>
          </a:extLst>
        </xdr:cNvPr>
        <xdr:cNvGrpSpPr>
          <a:grpSpLocks/>
        </xdr:cNvGrpSpPr>
      </xdr:nvGrpSpPr>
      <xdr:grpSpPr bwMode="auto">
        <a:xfrm>
          <a:off x="6152029" y="96146471"/>
          <a:ext cx="862853" cy="403411"/>
          <a:chOff x="6029325" y="1019175"/>
          <a:chExt cx="857250" cy="409575"/>
        </a:xfrm>
      </xdr:grpSpPr>
      <xdr:sp macro="" textlink="">
        <xdr:nvSpPr>
          <xdr:cNvPr id="16481" name="Rectangle 28">
            <a:extLst>
              <a:ext uri="{FF2B5EF4-FFF2-40B4-BE49-F238E27FC236}">
                <a16:creationId xmlns:a16="http://schemas.microsoft.com/office/drawing/2014/main" id="{5B78E928-01B6-09A8-BF33-BF4F84BEDA6B}"/>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82" name="Rectangle 29">
            <a:extLst>
              <a:ext uri="{FF2B5EF4-FFF2-40B4-BE49-F238E27FC236}">
                <a16:creationId xmlns:a16="http://schemas.microsoft.com/office/drawing/2014/main" id="{E49CFFC6-44F9-E180-1ABB-263B6B24178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83" name="Rectangle 29">
            <a:extLst>
              <a:ext uri="{FF2B5EF4-FFF2-40B4-BE49-F238E27FC236}">
                <a16:creationId xmlns:a16="http://schemas.microsoft.com/office/drawing/2014/main" id="{83BF1818-7F6D-1C35-3F30-D1304C5E887E}"/>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6</xdr:col>
      <xdr:colOff>0</xdr:colOff>
      <xdr:row>424</xdr:row>
      <xdr:rowOff>0</xdr:rowOff>
    </xdr:from>
    <xdr:to>
      <xdr:col>8</xdr:col>
      <xdr:colOff>0</xdr:colOff>
      <xdr:row>426</xdr:row>
      <xdr:rowOff>0</xdr:rowOff>
    </xdr:to>
    <xdr:grpSp>
      <xdr:nvGrpSpPr>
        <xdr:cNvPr id="16484" name="グループ化 4">
          <a:extLst>
            <a:ext uri="{FF2B5EF4-FFF2-40B4-BE49-F238E27FC236}">
              <a16:creationId xmlns:a16="http://schemas.microsoft.com/office/drawing/2014/main" id="{12E1A398-B92E-4897-B0B4-30AFA6E81835}"/>
            </a:ext>
          </a:extLst>
        </xdr:cNvPr>
        <xdr:cNvGrpSpPr>
          <a:grpSpLocks/>
        </xdr:cNvGrpSpPr>
      </xdr:nvGrpSpPr>
      <xdr:grpSpPr bwMode="auto">
        <a:xfrm>
          <a:off x="4101353" y="96146471"/>
          <a:ext cx="1367118" cy="403411"/>
          <a:chOff x="3981450" y="1019175"/>
          <a:chExt cx="1428750" cy="409575"/>
        </a:xfrm>
      </xdr:grpSpPr>
      <xdr:sp macro="" textlink="">
        <xdr:nvSpPr>
          <xdr:cNvPr id="16485" name="Rectangle 23">
            <a:extLst>
              <a:ext uri="{FF2B5EF4-FFF2-40B4-BE49-F238E27FC236}">
                <a16:creationId xmlns:a16="http://schemas.microsoft.com/office/drawing/2014/main" id="{C04F57F5-D078-0614-246F-BC27759B5A88}"/>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86" name="Rectangle 24">
            <a:extLst>
              <a:ext uri="{FF2B5EF4-FFF2-40B4-BE49-F238E27FC236}">
                <a16:creationId xmlns:a16="http://schemas.microsoft.com/office/drawing/2014/main" id="{8E628501-4F7D-42CD-0B06-CE84789CA79F}"/>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87" name="Rectangle 25">
            <a:extLst>
              <a:ext uri="{FF2B5EF4-FFF2-40B4-BE49-F238E27FC236}">
                <a16:creationId xmlns:a16="http://schemas.microsoft.com/office/drawing/2014/main" id="{9290FEFA-7B88-D31D-30B7-D23FF94FFC3B}"/>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88" name="Rectangle 26">
            <a:extLst>
              <a:ext uri="{FF2B5EF4-FFF2-40B4-BE49-F238E27FC236}">
                <a16:creationId xmlns:a16="http://schemas.microsoft.com/office/drawing/2014/main" id="{2A942FD6-4EE3-7758-9A12-A2585AE86109}"/>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89" name="Rectangle 27">
            <a:extLst>
              <a:ext uri="{FF2B5EF4-FFF2-40B4-BE49-F238E27FC236}">
                <a16:creationId xmlns:a16="http://schemas.microsoft.com/office/drawing/2014/main" id="{100E1BAD-9086-D569-5909-F3694566258A}"/>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424</xdr:row>
      <xdr:rowOff>0</xdr:rowOff>
    </xdr:from>
    <xdr:to>
      <xdr:col>10</xdr:col>
      <xdr:colOff>0</xdr:colOff>
      <xdr:row>426</xdr:row>
      <xdr:rowOff>0</xdr:rowOff>
    </xdr:to>
    <xdr:grpSp>
      <xdr:nvGrpSpPr>
        <xdr:cNvPr id="16490" name="グループ化 3">
          <a:extLst>
            <a:ext uri="{FF2B5EF4-FFF2-40B4-BE49-F238E27FC236}">
              <a16:creationId xmlns:a16="http://schemas.microsoft.com/office/drawing/2014/main" id="{5B1B92C8-6DAD-4A38-BB59-E9D16F2BEAD4}"/>
            </a:ext>
          </a:extLst>
        </xdr:cNvPr>
        <xdr:cNvGrpSpPr>
          <a:grpSpLocks/>
        </xdr:cNvGrpSpPr>
      </xdr:nvGrpSpPr>
      <xdr:grpSpPr bwMode="auto">
        <a:xfrm>
          <a:off x="6152029" y="96146471"/>
          <a:ext cx="862853" cy="403411"/>
          <a:chOff x="6029325" y="1019175"/>
          <a:chExt cx="857250" cy="409575"/>
        </a:xfrm>
      </xdr:grpSpPr>
      <xdr:sp macro="" textlink="">
        <xdr:nvSpPr>
          <xdr:cNvPr id="16491" name="Rectangle 28">
            <a:extLst>
              <a:ext uri="{FF2B5EF4-FFF2-40B4-BE49-F238E27FC236}">
                <a16:creationId xmlns:a16="http://schemas.microsoft.com/office/drawing/2014/main" id="{A09EB41D-3AFB-5B96-CC07-9E4AC3F95002}"/>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92" name="Rectangle 29">
            <a:extLst>
              <a:ext uri="{FF2B5EF4-FFF2-40B4-BE49-F238E27FC236}">
                <a16:creationId xmlns:a16="http://schemas.microsoft.com/office/drawing/2014/main" id="{85347B02-2E87-09C4-71EA-8A10AC623A0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493" name="Rectangle 29">
            <a:extLst>
              <a:ext uri="{FF2B5EF4-FFF2-40B4-BE49-F238E27FC236}">
                <a16:creationId xmlns:a16="http://schemas.microsoft.com/office/drawing/2014/main" id="{E9D6F421-B1F1-0C94-B58F-5CD1FB408546}"/>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0</xdr:colOff>
      <xdr:row>4</xdr:row>
      <xdr:rowOff>0</xdr:rowOff>
    </xdr:from>
    <xdr:to>
      <xdr:col>40</xdr:col>
      <xdr:colOff>381000</xdr:colOff>
      <xdr:row>19</xdr:row>
      <xdr:rowOff>161925</xdr:rowOff>
    </xdr:to>
    <xdr:sp macro="" textlink="">
      <xdr:nvSpPr>
        <xdr:cNvPr id="2" name="正方形/長方形 1">
          <a:extLst>
            <a:ext uri="{FF2B5EF4-FFF2-40B4-BE49-F238E27FC236}">
              <a16:creationId xmlns:a16="http://schemas.microsoft.com/office/drawing/2014/main" id="{851ADD1F-5EA3-45A2-A395-72F364A85A39}"/>
            </a:ext>
          </a:extLst>
        </xdr:cNvPr>
        <xdr:cNvSpPr/>
      </xdr:nvSpPr>
      <xdr:spPr bwMode="auto">
        <a:xfrm>
          <a:off x="10858500" y="1095375"/>
          <a:ext cx="3124200" cy="326707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2000"/>
            <a:t>複数ある場合は印刷範囲を追加していってください。</a:t>
          </a:r>
          <a:endParaRPr kumimoji="1" lang="en-US" altLang="ja-JP" sz="2000"/>
        </a:p>
        <a:p>
          <a:pPr algn="l"/>
          <a:r>
            <a:rPr kumimoji="1" lang="ja-JP" altLang="en-US" sz="2000"/>
            <a:t>（下に予備のシートが何枚かあるので）</a:t>
          </a:r>
          <a:endParaRPr kumimoji="1" lang="en-US" altLang="ja-JP" sz="2000"/>
        </a:p>
        <a:p>
          <a:pPr algn="l"/>
          <a:r>
            <a:rPr kumimoji="1" lang="ja-JP" altLang="en-US" sz="2000"/>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361950</xdr:colOff>
      <xdr:row>5</xdr:row>
      <xdr:rowOff>95250</xdr:rowOff>
    </xdr:from>
    <xdr:to>
      <xdr:col>3</xdr:col>
      <xdr:colOff>66675</xdr:colOff>
      <xdr:row>7</xdr:row>
      <xdr:rowOff>28575</xdr:rowOff>
    </xdr:to>
    <xdr:sp macro="" textlink="">
      <xdr:nvSpPr>
        <xdr:cNvPr id="18433" name="WordArt 1">
          <a:extLst>
            <a:ext uri="{FF2B5EF4-FFF2-40B4-BE49-F238E27FC236}">
              <a16:creationId xmlns:a16="http://schemas.microsoft.com/office/drawing/2014/main" id="{00000000-0008-0000-0700-000001480000}"/>
            </a:ext>
          </a:extLst>
        </xdr:cNvPr>
        <xdr:cNvSpPr>
          <a:spLocks noChangeArrowheads="1" noChangeShapeType="1" noTextEdit="1"/>
        </xdr:cNvSpPr>
      </xdr:nvSpPr>
      <xdr:spPr bwMode="auto">
        <a:xfrm>
          <a:off x="361950" y="1171575"/>
          <a:ext cx="1762125" cy="276225"/>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ja-JP" altLang="en-US" sz="3600" u="sng" strike="sngStrike" kern="10" cap="small" spc="0">
              <a:ln w="38100">
                <a:solidFill>
                  <a:srgbClr val="FFFFFF"/>
                </a:solidFill>
                <a:round/>
                <a:headEnd/>
                <a:tailEnd/>
              </a:ln>
              <a:solidFill>
                <a:srgbClr val="FFFFFF"/>
              </a:solidFill>
              <a:latin typeface="HG明朝E" panose="02020909000000000000" pitchFamily="17" charset="-128"/>
              <a:ea typeface="HG明朝E" panose="02020909000000000000" pitchFamily="17" charset="-128"/>
            </a:rPr>
            <a:t>合 計 請 求 書</a:t>
          </a:r>
        </a:p>
      </xdr:txBody>
    </xdr:sp>
    <xdr:clientData/>
  </xdr:twoCellAnchor>
  <xdr:twoCellAnchor>
    <xdr:from>
      <xdr:col>2</xdr:col>
      <xdr:colOff>200025</xdr:colOff>
      <xdr:row>1</xdr:row>
      <xdr:rowOff>247650</xdr:rowOff>
    </xdr:from>
    <xdr:to>
      <xdr:col>3</xdr:col>
      <xdr:colOff>485775</xdr:colOff>
      <xdr:row>1</xdr:row>
      <xdr:rowOff>247650</xdr:rowOff>
    </xdr:to>
    <xdr:sp macro="" textlink="">
      <xdr:nvSpPr>
        <xdr:cNvPr id="18434" name="Line 2">
          <a:extLst>
            <a:ext uri="{FF2B5EF4-FFF2-40B4-BE49-F238E27FC236}">
              <a16:creationId xmlns:a16="http://schemas.microsoft.com/office/drawing/2014/main" id="{00000000-0008-0000-0700-000002480000}"/>
            </a:ext>
          </a:extLst>
        </xdr:cNvPr>
        <xdr:cNvSpPr>
          <a:spLocks noChangeShapeType="1"/>
        </xdr:cNvSpPr>
      </xdr:nvSpPr>
      <xdr:spPr bwMode="auto">
        <a:xfrm>
          <a:off x="1571625" y="428625"/>
          <a:ext cx="9715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200025</xdr:colOff>
      <xdr:row>2</xdr:row>
      <xdr:rowOff>133350</xdr:rowOff>
    </xdr:from>
    <xdr:to>
      <xdr:col>3</xdr:col>
      <xdr:colOff>485775</xdr:colOff>
      <xdr:row>2</xdr:row>
      <xdr:rowOff>133350</xdr:rowOff>
    </xdr:to>
    <xdr:sp macro="" textlink="">
      <xdr:nvSpPr>
        <xdr:cNvPr id="18435" name="Line 3">
          <a:extLst>
            <a:ext uri="{FF2B5EF4-FFF2-40B4-BE49-F238E27FC236}">
              <a16:creationId xmlns:a16="http://schemas.microsoft.com/office/drawing/2014/main" id="{00000000-0008-0000-0700-000003480000}"/>
            </a:ext>
          </a:extLst>
        </xdr:cNvPr>
        <xdr:cNvSpPr>
          <a:spLocks noChangeShapeType="1"/>
        </xdr:cNvSpPr>
      </xdr:nvSpPr>
      <xdr:spPr bwMode="auto">
        <a:xfrm>
          <a:off x="1571625" y="590550"/>
          <a:ext cx="9715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200025</xdr:colOff>
      <xdr:row>3</xdr:row>
      <xdr:rowOff>28575</xdr:rowOff>
    </xdr:from>
    <xdr:to>
      <xdr:col>3</xdr:col>
      <xdr:colOff>485775</xdr:colOff>
      <xdr:row>3</xdr:row>
      <xdr:rowOff>28575</xdr:rowOff>
    </xdr:to>
    <xdr:sp macro="" textlink="">
      <xdr:nvSpPr>
        <xdr:cNvPr id="18436" name="Line 4">
          <a:extLst>
            <a:ext uri="{FF2B5EF4-FFF2-40B4-BE49-F238E27FC236}">
              <a16:creationId xmlns:a16="http://schemas.microsoft.com/office/drawing/2014/main" id="{00000000-0008-0000-0700-000004480000}"/>
            </a:ext>
          </a:extLst>
        </xdr:cNvPr>
        <xdr:cNvSpPr>
          <a:spLocks noChangeShapeType="1"/>
        </xdr:cNvSpPr>
      </xdr:nvSpPr>
      <xdr:spPr bwMode="auto">
        <a:xfrm>
          <a:off x="1571625" y="762000"/>
          <a:ext cx="9715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200025</xdr:colOff>
      <xdr:row>4</xdr:row>
      <xdr:rowOff>38100</xdr:rowOff>
    </xdr:from>
    <xdr:to>
      <xdr:col>3</xdr:col>
      <xdr:colOff>485775</xdr:colOff>
      <xdr:row>4</xdr:row>
      <xdr:rowOff>38100</xdr:rowOff>
    </xdr:to>
    <xdr:sp macro="" textlink="">
      <xdr:nvSpPr>
        <xdr:cNvPr id="18437" name="Line 5">
          <a:extLst>
            <a:ext uri="{FF2B5EF4-FFF2-40B4-BE49-F238E27FC236}">
              <a16:creationId xmlns:a16="http://schemas.microsoft.com/office/drawing/2014/main" id="{00000000-0008-0000-0700-000005480000}"/>
            </a:ext>
          </a:extLst>
        </xdr:cNvPr>
        <xdr:cNvSpPr>
          <a:spLocks noChangeShapeType="1"/>
        </xdr:cNvSpPr>
      </xdr:nvSpPr>
      <xdr:spPr bwMode="auto">
        <a:xfrm>
          <a:off x="1571625" y="942975"/>
          <a:ext cx="9715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361950</xdr:colOff>
      <xdr:row>5</xdr:row>
      <xdr:rowOff>104775</xdr:rowOff>
    </xdr:from>
    <xdr:to>
      <xdr:col>3</xdr:col>
      <xdr:colOff>66675</xdr:colOff>
      <xdr:row>7</xdr:row>
      <xdr:rowOff>38100</xdr:rowOff>
    </xdr:to>
    <xdr:sp macro="" textlink="">
      <xdr:nvSpPr>
        <xdr:cNvPr id="18438" name="WordArt 1">
          <a:extLst>
            <a:ext uri="{FF2B5EF4-FFF2-40B4-BE49-F238E27FC236}">
              <a16:creationId xmlns:a16="http://schemas.microsoft.com/office/drawing/2014/main" id="{00000000-0008-0000-0700-000006480000}"/>
            </a:ext>
          </a:extLst>
        </xdr:cNvPr>
        <xdr:cNvSpPr>
          <a:spLocks noChangeArrowheads="1" noChangeShapeType="1" noTextEdit="1"/>
        </xdr:cNvSpPr>
      </xdr:nvSpPr>
      <xdr:spPr bwMode="auto">
        <a:xfrm>
          <a:off x="361950" y="1181100"/>
          <a:ext cx="1762125" cy="276225"/>
        </a:xfrm>
        <a:prstGeom prst="rect">
          <a:avLst/>
        </a:prstGeom>
        <a:extLst>
          <a:ext uri="{91240B29-F687-4F45-9708-019B960494DF}">
            <a14:hiddenLine xmlns:a14="http://schemas.microsoft.com/office/drawing/2010/main" w="0">
              <a:solidFill>
                <a:srgbClr val="000000"/>
              </a:solidFill>
              <a:round/>
              <a:headEnd/>
              <a:tailEnd/>
            </a14:hiddenLine>
          </a:ext>
        </a:extLst>
      </xdr:spPr>
      <xdr:txBody>
        <a:bodyPr vertOverflow="clip" wrap="none" lIns="91440" tIns="45720" rIns="91440" bIns="45720" fromWordArt="1" anchor="t">
          <a:prstTxWarp prst="textPlain">
            <a:avLst>
              <a:gd name="adj" fmla="val 50000"/>
            </a:avLst>
          </a:prstTxWarp>
        </a:bodyPr>
        <a:lstStyle/>
        <a:p>
          <a:pPr algn="ctr" rtl="0">
            <a:buNone/>
          </a:pPr>
          <a:r>
            <a:rPr lang="ja-JP" altLang="en-US" sz="3600" u="sng" strike="sngStrike" kern="10" cap="small" spc="0">
              <a:ln>
                <a:noFill/>
              </a:ln>
              <a:solidFill>
                <a:srgbClr val="000000"/>
              </a:solidFill>
              <a:latin typeface="HG明朝E" panose="02020909000000000000" pitchFamily="17" charset="-128"/>
              <a:ea typeface="HG明朝E" panose="02020909000000000000" pitchFamily="17" charset="-128"/>
            </a:rPr>
            <a:t>合 計 請 求 書</a:t>
          </a:r>
        </a:p>
      </xdr:txBody>
    </xdr:sp>
    <xdr:clientData/>
  </xdr:twoCellAnchor>
  <xdr:twoCellAnchor>
    <xdr:from>
      <xdr:col>0</xdr:col>
      <xdr:colOff>228600</xdr:colOff>
      <xdr:row>26</xdr:row>
      <xdr:rowOff>114300</xdr:rowOff>
    </xdr:from>
    <xdr:to>
      <xdr:col>1</xdr:col>
      <xdr:colOff>47625</xdr:colOff>
      <xdr:row>27</xdr:row>
      <xdr:rowOff>104775</xdr:rowOff>
    </xdr:to>
    <xdr:sp macro="" textlink="">
      <xdr:nvSpPr>
        <xdr:cNvPr id="18439" name="円/楕円 7">
          <a:extLst>
            <a:ext uri="{FF2B5EF4-FFF2-40B4-BE49-F238E27FC236}">
              <a16:creationId xmlns:a16="http://schemas.microsoft.com/office/drawing/2014/main" id="{00000000-0008-0000-0700-000007480000}"/>
            </a:ext>
          </a:extLst>
        </xdr:cNvPr>
        <xdr:cNvSpPr>
          <a:spLocks noChangeArrowheads="1"/>
        </xdr:cNvSpPr>
      </xdr:nvSpPr>
      <xdr:spPr bwMode="auto">
        <a:xfrm>
          <a:off x="228600" y="5838825"/>
          <a:ext cx="504825" cy="200025"/>
        </a:xfrm>
        <a:prstGeom prst="ellipse">
          <a:avLst/>
        </a:prstGeom>
        <a:noFill/>
        <a:ln w="12700" algn="ctr">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361950</xdr:colOff>
      <xdr:row>5</xdr:row>
      <xdr:rowOff>95250</xdr:rowOff>
    </xdr:from>
    <xdr:to>
      <xdr:col>3</xdr:col>
      <xdr:colOff>66675</xdr:colOff>
      <xdr:row>7</xdr:row>
      <xdr:rowOff>28575</xdr:rowOff>
    </xdr:to>
    <xdr:sp macro="" textlink="">
      <xdr:nvSpPr>
        <xdr:cNvPr id="2" name="WordArt 1">
          <a:extLst>
            <a:ext uri="{FF2B5EF4-FFF2-40B4-BE49-F238E27FC236}">
              <a16:creationId xmlns:a16="http://schemas.microsoft.com/office/drawing/2014/main" id="{B4232A04-1F07-4B8F-9229-0AE5DBE9ABF9}"/>
            </a:ext>
          </a:extLst>
        </xdr:cNvPr>
        <xdr:cNvSpPr>
          <a:spLocks noChangeArrowheads="1" noChangeShapeType="1" noTextEdit="1"/>
        </xdr:cNvSpPr>
      </xdr:nvSpPr>
      <xdr:spPr bwMode="auto">
        <a:xfrm>
          <a:off x="361950" y="1171575"/>
          <a:ext cx="1762125" cy="276225"/>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ja-JP" altLang="en-US" sz="3600" u="sng" strike="sngStrike" kern="10" cap="small" spc="0">
              <a:ln w="38100">
                <a:solidFill>
                  <a:srgbClr val="FFFFFF"/>
                </a:solidFill>
                <a:round/>
                <a:headEnd/>
                <a:tailEnd/>
              </a:ln>
              <a:solidFill>
                <a:srgbClr val="FFFFFF"/>
              </a:solidFill>
              <a:latin typeface="HG明朝E" panose="02020909000000000000" pitchFamily="17" charset="-128"/>
              <a:ea typeface="HG明朝E" panose="02020909000000000000" pitchFamily="17" charset="-128"/>
            </a:rPr>
            <a:t>合 計 請 求 書</a:t>
          </a:r>
        </a:p>
      </xdr:txBody>
    </xdr:sp>
    <xdr:clientData/>
  </xdr:twoCellAnchor>
  <xdr:twoCellAnchor>
    <xdr:from>
      <xdr:col>2</xdr:col>
      <xdr:colOff>200025</xdr:colOff>
      <xdr:row>1</xdr:row>
      <xdr:rowOff>247650</xdr:rowOff>
    </xdr:from>
    <xdr:to>
      <xdr:col>3</xdr:col>
      <xdr:colOff>485775</xdr:colOff>
      <xdr:row>1</xdr:row>
      <xdr:rowOff>247650</xdr:rowOff>
    </xdr:to>
    <xdr:sp macro="" textlink="">
      <xdr:nvSpPr>
        <xdr:cNvPr id="3" name="Line 2">
          <a:extLst>
            <a:ext uri="{FF2B5EF4-FFF2-40B4-BE49-F238E27FC236}">
              <a16:creationId xmlns:a16="http://schemas.microsoft.com/office/drawing/2014/main" id="{9ACB19AB-9FCB-4BDA-8317-298C5C5734C2}"/>
            </a:ext>
          </a:extLst>
        </xdr:cNvPr>
        <xdr:cNvSpPr>
          <a:spLocks noChangeShapeType="1"/>
        </xdr:cNvSpPr>
      </xdr:nvSpPr>
      <xdr:spPr bwMode="auto">
        <a:xfrm>
          <a:off x="1571625" y="428625"/>
          <a:ext cx="9715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200025</xdr:colOff>
      <xdr:row>2</xdr:row>
      <xdr:rowOff>133350</xdr:rowOff>
    </xdr:from>
    <xdr:to>
      <xdr:col>3</xdr:col>
      <xdr:colOff>485775</xdr:colOff>
      <xdr:row>2</xdr:row>
      <xdr:rowOff>133350</xdr:rowOff>
    </xdr:to>
    <xdr:sp macro="" textlink="">
      <xdr:nvSpPr>
        <xdr:cNvPr id="4" name="Line 3">
          <a:extLst>
            <a:ext uri="{FF2B5EF4-FFF2-40B4-BE49-F238E27FC236}">
              <a16:creationId xmlns:a16="http://schemas.microsoft.com/office/drawing/2014/main" id="{600E89EB-D93C-4B8C-946C-9C25BEBCBCCC}"/>
            </a:ext>
          </a:extLst>
        </xdr:cNvPr>
        <xdr:cNvSpPr>
          <a:spLocks noChangeShapeType="1"/>
        </xdr:cNvSpPr>
      </xdr:nvSpPr>
      <xdr:spPr bwMode="auto">
        <a:xfrm>
          <a:off x="1571625" y="590550"/>
          <a:ext cx="9715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200025</xdr:colOff>
      <xdr:row>3</xdr:row>
      <xdr:rowOff>28575</xdr:rowOff>
    </xdr:from>
    <xdr:to>
      <xdr:col>3</xdr:col>
      <xdr:colOff>485775</xdr:colOff>
      <xdr:row>3</xdr:row>
      <xdr:rowOff>28575</xdr:rowOff>
    </xdr:to>
    <xdr:sp macro="" textlink="">
      <xdr:nvSpPr>
        <xdr:cNvPr id="5" name="Line 4">
          <a:extLst>
            <a:ext uri="{FF2B5EF4-FFF2-40B4-BE49-F238E27FC236}">
              <a16:creationId xmlns:a16="http://schemas.microsoft.com/office/drawing/2014/main" id="{0D6ACFA9-A2BF-460B-AE2B-FCEC5CFF16BF}"/>
            </a:ext>
          </a:extLst>
        </xdr:cNvPr>
        <xdr:cNvSpPr>
          <a:spLocks noChangeShapeType="1"/>
        </xdr:cNvSpPr>
      </xdr:nvSpPr>
      <xdr:spPr bwMode="auto">
        <a:xfrm>
          <a:off x="1571625" y="762000"/>
          <a:ext cx="9715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200025</xdr:colOff>
      <xdr:row>4</xdr:row>
      <xdr:rowOff>38100</xdr:rowOff>
    </xdr:from>
    <xdr:to>
      <xdr:col>3</xdr:col>
      <xdr:colOff>485775</xdr:colOff>
      <xdr:row>4</xdr:row>
      <xdr:rowOff>38100</xdr:rowOff>
    </xdr:to>
    <xdr:sp macro="" textlink="">
      <xdr:nvSpPr>
        <xdr:cNvPr id="6" name="Line 5">
          <a:extLst>
            <a:ext uri="{FF2B5EF4-FFF2-40B4-BE49-F238E27FC236}">
              <a16:creationId xmlns:a16="http://schemas.microsoft.com/office/drawing/2014/main" id="{061050B8-5018-4888-8327-ABEE4AAC7F7E}"/>
            </a:ext>
          </a:extLst>
        </xdr:cNvPr>
        <xdr:cNvSpPr>
          <a:spLocks noChangeShapeType="1"/>
        </xdr:cNvSpPr>
      </xdr:nvSpPr>
      <xdr:spPr bwMode="auto">
        <a:xfrm>
          <a:off x="1571625" y="942975"/>
          <a:ext cx="9715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361950</xdr:colOff>
      <xdr:row>5</xdr:row>
      <xdr:rowOff>104775</xdr:rowOff>
    </xdr:from>
    <xdr:to>
      <xdr:col>3</xdr:col>
      <xdr:colOff>66675</xdr:colOff>
      <xdr:row>7</xdr:row>
      <xdr:rowOff>38100</xdr:rowOff>
    </xdr:to>
    <xdr:sp macro="" textlink="">
      <xdr:nvSpPr>
        <xdr:cNvPr id="7" name="WordArt 1">
          <a:extLst>
            <a:ext uri="{FF2B5EF4-FFF2-40B4-BE49-F238E27FC236}">
              <a16:creationId xmlns:a16="http://schemas.microsoft.com/office/drawing/2014/main" id="{97B30320-F9F1-4A98-8AD1-28DCAD05C366}"/>
            </a:ext>
          </a:extLst>
        </xdr:cNvPr>
        <xdr:cNvSpPr>
          <a:spLocks noChangeArrowheads="1" noChangeShapeType="1" noTextEdit="1"/>
        </xdr:cNvSpPr>
      </xdr:nvSpPr>
      <xdr:spPr bwMode="auto">
        <a:xfrm>
          <a:off x="361950" y="1181100"/>
          <a:ext cx="1762125" cy="276225"/>
        </a:xfrm>
        <a:prstGeom prst="rect">
          <a:avLst/>
        </a:prstGeom>
        <a:extLst>
          <a:ext uri="{91240B29-F687-4F45-9708-019B960494DF}">
            <a14:hiddenLine xmlns:a14="http://schemas.microsoft.com/office/drawing/2010/main" w="0">
              <a:solidFill>
                <a:srgbClr val="000000"/>
              </a:solidFill>
              <a:round/>
              <a:headEnd/>
              <a:tailEnd/>
            </a14:hiddenLine>
          </a:ext>
        </a:extLst>
      </xdr:spPr>
      <xdr:txBody>
        <a:bodyPr vertOverflow="clip" wrap="none" lIns="91440" tIns="45720" rIns="91440" bIns="45720" fromWordArt="1" anchor="t">
          <a:prstTxWarp prst="textPlain">
            <a:avLst>
              <a:gd name="adj" fmla="val 50000"/>
            </a:avLst>
          </a:prstTxWarp>
        </a:bodyPr>
        <a:lstStyle/>
        <a:p>
          <a:pPr algn="ctr" rtl="0">
            <a:buNone/>
          </a:pPr>
          <a:r>
            <a:rPr lang="ja-JP" altLang="en-US" sz="3600" u="sng" strike="sngStrike" kern="10" cap="small" spc="0">
              <a:ln>
                <a:noFill/>
              </a:ln>
              <a:solidFill>
                <a:srgbClr val="000000"/>
              </a:solidFill>
              <a:latin typeface="HG明朝E" panose="02020909000000000000" pitchFamily="17" charset="-128"/>
              <a:ea typeface="HG明朝E" panose="02020909000000000000" pitchFamily="17" charset="-128"/>
            </a:rPr>
            <a:t>合 計 請 求 書</a:t>
          </a:r>
        </a:p>
      </xdr:txBody>
    </xdr:sp>
    <xdr:clientData/>
  </xdr:twoCellAnchor>
  <xdr:twoCellAnchor>
    <xdr:from>
      <xdr:col>0</xdr:col>
      <xdr:colOff>228600</xdr:colOff>
      <xdr:row>26</xdr:row>
      <xdr:rowOff>114300</xdr:rowOff>
    </xdr:from>
    <xdr:to>
      <xdr:col>1</xdr:col>
      <xdr:colOff>47625</xdr:colOff>
      <xdr:row>27</xdr:row>
      <xdr:rowOff>104775</xdr:rowOff>
    </xdr:to>
    <xdr:sp macro="" textlink="">
      <xdr:nvSpPr>
        <xdr:cNvPr id="8" name="円/楕円 7">
          <a:extLst>
            <a:ext uri="{FF2B5EF4-FFF2-40B4-BE49-F238E27FC236}">
              <a16:creationId xmlns:a16="http://schemas.microsoft.com/office/drawing/2014/main" id="{13B93EC1-92FA-457F-962D-D7DA75D15B6F}"/>
            </a:ext>
          </a:extLst>
        </xdr:cNvPr>
        <xdr:cNvSpPr>
          <a:spLocks noChangeArrowheads="1"/>
        </xdr:cNvSpPr>
      </xdr:nvSpPr>
      <xdr:spPr bwMode="auto">
        <a:xfrm>
          <a:off x="228600" y="5838825"/>
          <a:ext cx="504825" cy="200025"/>
        </a:xfrm>
        <a:prstGeom prst="ellipse">
          <a:avLst/>
        </a:prstGeom>
        <a:noFill/>
        <a:ln w="12700" algn="ctr">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400050</xdr:colOff>
      <xdr:row>2</xdr:row>
      <xdr:rowOff>123825</xdr:rowOff>
    </xdr:from>
    <xdr:ext cx="609600" cy="552450"/>
    <xdr:sp macro="" textlink="">
      <xdr:nvSpPr>
        <xdr:cNvPr id="1097" name="Rectangle 73">
          <a:extLst>
            <a:ext uri="{FF2B5EF4-FFF2-40B4-BE49-F238E27FC236}">
              <a16:creationId xmlns:a16="http://schemas.microsoft.com/office/drawing/2014/main" id="{00000000-0008-0000-0800-000049040000}"/>
            </a:ext>
          </a:extLst>
        </xdr:cNvPr>
        <xdr:cNvSpPr>
          <a:spLocks noChangeArrowheads="1"/>
        </xdr:cNvSpPr>
      </xdr:nvSpPr>
      <xdr:spPr bwMode="auto">
        <a:xfrm>
          <a:off x="9991725" y="704850"/>
          <a:ext cx="638175" cy="561975"/>
        </a:xfrm>
        <a:prstGeom prst="rect">
          <a:avLst/>
        </a:prstGeom>
        <a:noFill/>
        <a:ln w="222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txBody>
        <a:bodyPr vert="wordArtVertRtl" wrap="none" lIns="27432" tIns="0" rIns="27432" bIns="0" anchor="ctr" upright="1">
          <a:spAutoFit/>
        </a:bodyPr>
        <a:lstStyle/>
        <a:p>
          <a:pPr algn="dist" rtl="0">
            <a:lnSpc>
              <a:spcPts val="2000"/>
            </a:lnSpc>
            <a:defRPr sz="1000"/>
          </a:pPr>
          <a:r>
            <a:rPr lang="ja-JP" altLang="en-US" sz="1800" b="0" i="0" u="none" strike="noStrike" baseline="0">
              <a:solidFill>
                <a:srgbClr val="FF0000"/>
              </a:solidFill>
              <a:latin typeface="ＭＳ Ｐゴシック"/>
              <a:ea typeface="ＭＳ Ｐゴシック"/>
            </a:rPr>
            <a:t>㍿○</a:t>
          </a:r>
        </a:p>
        <a:p>
          <a:pPr algn="dist" rtl="0">
            <a:lnSpc>
              <a:spcPts val="1900"/>
            </a:lnSpc>
            <a:defRPr sz="1000"/>
          </a:pPr>
          <a:r>
            <a:rPr lang="ja-JP" altLang="en-US" sz="1800" b="0" i="0" u="none" strike="noStrike" baseline="0">
              <a:solidFill>
                <a:srgbClr val="FF0000"/>
              </a:solidFill>
              <a:latin typeface="ＭＳ Ｐゴシック"/>
              <a:ea typeface="ＭＳ Ｐゴシック"/>
            </a:rPr>
            <a:t>×組</a:t>
          </a:r>
        </a:p>
      </xdr:txBody>
    </xdr:sp>
    <xdr:clientData/>
  </xdr:oneCellAnchor>
  <xdr:twoCellAnchor>
    <xdr:from>
      <xdr:col>6</xdr:col>
      <xdr:colOff>0</xdr:colOff>
      <xdr:row>4</xdr:row>
      <xdr:rowOff>0</xdr:rowOff>
    </xdr:from>
    <xdr:to>
      <xdr:col>7</xdr:col>
      <xdr:colOff>676275</xdr:colOff>
      <xdr:row>6</xdr:row>
      <xdr:rowOff>0</xdr:rowOff>
    </xdr:to>
    <xdr:grpSp>
      <xdr:nvGrpSpPr>
        <xdr:cNvPr id="1171" name="グループ化 4">
          <a:extLst>
            <a:ext uri="{FF2B5EF4-FFF2-40B4-BE49-F238E27FC236}">
              <a16:creationId xmlns:a16="http://schemas.microsoft.com/office/drawing/2014/main" id="{00000000-0008-0000-0800-000093040000}"/>
            </a:ext>
          </a:extLst>
        </xdr:cNvPr>
        <xdr:cNvGrpSpPr>
          <a:grpSpLocks/>
        </xdr:cNvGrpSpPr>
      </xdr:nvGrpSpPr>
      <xdr:grpSpPr bwMode="auto">
        <a:xfrm>
          <a:off x="4114800" y="1019175"/>
          <a:ext cx="1362075" cy="409575"/>
          <a:chOff x="3981450" y="1019175"/>
          <a:chExt cx="1428750" cy="409575"/>
        </a:xfrm>
      </xdr:grpSpPr>
      <xdr:sp macro="" textlink="">
        <xdr:nvSpPr>
          <xdr:cNvPr id="11287" name="Rectangle 23">
            <a:extLst>
              <a:ext uri="{FF2B5EF4-FFF2-40B4-BE49-F238E27FC236}">
                <a16:creationId xmlns:a16="http://schemas.microsoft.com/office/drawing/2014/main" id="{00000000-0008-0000-0800-0000172C0000}"/>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8" name="Rectangle 24">
            <a:extLst>
              <a:ext uri="{FF2B5EF4-FFF2-40B4-BE49-F238E27FC236}">
                <a16:creationId xmlns:a16="http://schemas.microsoft.com/office/drawing/2014/main" id="{00000000-0008-0000-0800-0000182C0000}"/>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9" name="Rectangle 25">
            <a:extLst>
              <a:ext uri="{FF2B5EF4-FFF2-40B4-BE49-F238E27FC236}">
                <a16:creationId xmlns:a16="http://schemas.microsoft.com/office/drawing/2014/main" id="{00000000-0008-0000-0800-0000192C0000}"/>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0" name="Rectangle 26">
            <a:extLst>
              <a:ext uri="{FF2B5EF4-FFF2-40B4-BE49-F238E27FC236}">
                <a16:creationId xmlns:a16="http://schemas.microsoft.com/office/drawing/2014/main" id="{00000000-0008-0000-0800-00001A2C0000}"/>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1" name="Rectangle 27">
            <a:extLst>
              <a:ext uri="{FF2B5EF4-FFF2-40B4-BE49-F238E27FC236}">
                <a16:creationId xmlns:a16="http://schemas.microsoft.com/office/drawing/2014/main" id="{00000000-0008-0000-0800-00001B2C0000}"/>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8</xdr:col>
      <xdr:colOff>676275</xdr:colOff>
      <xdr:row>4</xdr:row>
      <xdr:rowOff>0</xdr:rowOff>
    </xdr:from>
    <xdr:to>
      <xdr:col>9</xdr:col>
      <xdr:colOff>847725</xdr:colOff>
      <xdr:row>6</xdr:row>
      <xdr:rowOff>0</xdr:rowOff>
    </xdr:to>
    <xdr:grpSp>
      <xdr:nvGrpSpPr>
        <xdr:cNvPr id="1177" name="グループ化 3">
          <a:extLst>
            <a:ext uri="{FF2B5EF4-FFF2-40B4-BE49-F238E27FC236}">
              <a16:creationId xmlns:a16="http://schemas.microsoft.com/office/drawing/2014/main" id="{00000000-0008-0000-0800-000099040000}"/>
            </a:ext>
          </a:extLst>
        </xdr:cNvPr>
        <xdr:cNvGrpSpPr>
          <a:grpSpLocks/>
        </xdr:cNvGrpSpPr>
      </xdr:nvGrpSpPr>
      <xdr:grpSpPr bwMode="auto">
        <a:xfrm>
          <a:off x="6162675" y="1019175"/>
          <a:ext cx="857250" cy="409575"/>
          <a:chOff x="6029325" y="1019175"/>
          <a:chExt cx="857250" cy="409575"/>
        </a:xfrm>
      </xdr:grpSpPr>
      <xdr:sp macro="" textlink="">
        <xdr:nvSpPr>
          <xdr:cNvPr id="11292" name="Rectangle 28">
            <a:extLst>
              <a:ext uri="{FF2B5EF4-FFF2-40B4-BE49-F238E27FC236}">
                <a16:creationId xmlns:a16="http://schemas.microsoft.com/office/drawing/2014/main" id="{00000000-0008-0000-0800-00001C2C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3" name="Rectangle 29">
            <a:extLst>
              <a:ext uri="{FF2B5EF4-FFF2-40B4-BE49-F238E27FC236}">
                <a16:creationId xmlns:a16="http://schemas.microsoft.com/office/drawing/2014/main" id="{00000000-0008-0000-0800-00001D2C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 name="Rectangle 29">
            <a:extLst>
              <a:ext uri="{FF2B5EF4-FFF2-40B4-BE49-F238E27FC236}">
                <a16:creationId xmlns:a16="http://schemas.microsoft.com/office/drawing/2014/main" id="{00000000-0008-0000-0800-000010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oneCellAnchor>
    <xdr:from>
      <xdr:col>14</xdr:col>
      <xdr:colOff>400050</xdr:colOff>
      <xdr:row>2</xdr:row>
      <xdr:rowOff>123825</xdr:rowOff>
    </xdr:from>
    <xdr:ext cx="609600" cy="552450"/>
    <xdr:sp macro="" textlink="">
      <xdr:nvSpPr>
        <xdr:cNvPr id="2" name="Rectangle 73">
          <a:extLst>
            <a:ext uri="{FF2B5EF4-FFF2-40B4-BE49-F238E27FC236}">
              <a16:creationId xmlns:a16="http://schemas.microsoft.com/office/drawing/2014/main" id="{650A8119-2C97-4007-BFE8-C0A5BD5A3C2D}"/>
            </a:ext>
          </a:extLst>
        </xdr:cNvPr>
        <xdr:cNvSpPr>
          <a:spLocks noChangeArrowheads="1"/>
        </xdr:cNvSpPr>
      </xdr:nvSpPr>
      <xdr:spPr bwMode="auto">
        <a:xfrm>
          <a:off x="10001250" y="695325"/>
          <a:ext cx="609600" cy="552450"/>
        </a:xfrm>
        <a:prstGeom prst="rect">
          <a:avLst/>
        </a:prstGeom>
        <a:noFill/>
        <a:ln w="222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txBody>
        <a:bodyPr vert="wordArtVertRtl" wrap="none" lIns="27432" tIns="0" rIns="27432" bIns="0" anchor="ctr" upright="1">
          <a:spAutoFit/>
        </a:bodyPr>
        <a:lstStyle/>
        <a:p>
          <a:pPr algn="dist" rtl="0">
            <a:lnSpc>
              <a:spcPts val="2000"/>
            </a:lnSpc>
            <a:defRPr sz="1000"/>
          </a:pPr>
          <a:r>
            <a:rPr lang="ja-JP" altLang="en-US" sz="1800" b="0" i="0" u="none" strike="noStrike" baseline="0">
              <a:solidFill>
                <a:srgbClr val="FF0000"/>
              </a:solidFill>
              <a:latin typeface="ＭＳ Ｐゴシック"/>
              <a:ea typeface="ＭＳ Ｐゴシック"/>
            </a:rPr>
            <a:t>㍿○</a:t>
          </a:r>
        </a:p>
        <a:p>
          <a:pPr algn="dist" rtl="0">
            <a:lnSpc>
              <a:spcPts val="1900"/>
            </a:lnSpc>
            <a:defRPr sz="1000"/>
          </a:pPr>
          <a:r>
            <a:rPr lang="ja-JP" altLang="en-US" sz="1800" b="0" i="0" u="none" strike="noStrike" baseline="0">
              <a:solidFill>
                <a:srgbClr val="FF0000"/>
              </a:solidFill>
              <a:latin typeface="ＭＳ Ｐゴシック"/>
              <a:ea typeface="ＭＳ Ｐゴシック"/>
            </a:rPr>
            <a:t>×組</a:t>
          </a:r>
        </a:p>
      </xdr:txBody>
    </xdr:sp>
    <xdr:clientData/>
  </xdr:oneCellAnchor>
  <xdr:twoCellAnchor>
    <xdr:from>
      <xdr:col>6</xdr:col>
      <xdr:colOff>0</xdr:colOff>
      <xdr:row>4</xdr:row>
      <xdr:rowOff>0</xdr:rowOff>
    </xdr:from>
    <xdr:to>
      <xdr:col>7</xdr:col>
      <xdr:colOff>676275</xdr:colOff>
      <xdr:row>6</xdr:row>
      <xdr:rowOff>0</xdr:rowOff>
    </xdr:to>
    <xdr:grpSp>
      <xdr:nvGrpSpPr>
        <xdr:cNvPr id="3" name="グループ化 4">
          <a:extLst>
            <a:ext uri="{FF2B5EF4-FFF2-40B4-BE49-F238E27FC236}">
              <a16:creationId xmlns:a16="http://schemas.microsoft.com/office/drawing/2014/main" id="{A407903E-8591-4B78-A326-CCC9433FDB75}"/>
            </a:ext>
          </a:extLst>
        </xdr:cNvPr>
        <xdr:cNvGrpSpPr>
          <a:grpSpLocks/>
        </xdr:cNvGrpSpPr>
      </xdr:nvGrpSpPr>
      <xdr:grpSpPr bwMode="auto">
        <a:xfrm>
          <a:off x="4114800" y="1019175"/>
          <a:ext cx="1362075" cy="409575"/>
          <a:chOff x="3981450" y="1019175"/>
          <a:chExt cx="1428750" cy="409575"/>
        </a:xfrm>
      </xdr:grpSpPr>
      <xdr:sp macro="" textlink="">
        <xdr:nvSpPr>
          <xdr:cNvPr id="4" name="Rectangle 23">
            <a:extLst>
              <a:ext uri="{FF2B5EF4-FFF2-40B4-BE49-F238E27FC236}">
                <a16:creationId xmlns:a16="http://schemas.microsoft.com/office/drawing/2014/main" id="{CF3CB4D2-AF38-1207-BC23-FD567BF97A4B}"/>
              </a:ext>
            </a:extLst>
          </xdr:cNvPr>
          <xdr:cNvSpPr>
            <a:spLocks noChangeArrowheads="1"/>
          </xdr:cNvSpPr>
        </xdr:nvSpPr>
        <xdr:spPr bwMode="auto">
          <a:xfrm>
            <a:off x="3981450"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5" name="Rectangle 24">
            <a:extLst>
              <a:ext uri="{FF2B5EF4-FFF2-40B4-BE49-F238E27FC236}">
                <a16:creationId xmlns:a16="http://schemas.microsoft.com/office/drawing/2014/main" id="{C96DC8A2-B979-B4FD-50C9-8CD1B5ABFDD6}"/>
              </a:ext>
            </a:extLst>
          </xdr:cNvPr>
          <xdr:cNvSpPr>
            <a:spLocks noChangeArrowheads="1"/>
          </xdr:cNvSpPr>
        </xdr:nvSpPr>
        <xdr:spPr bwMode="auto">
          <a:xfrm>
            <a:off x="4271197"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6" name="Rectangle 25">
            <a:extLst>
              <a:ext uri="{FF2B5EF4-FFF2-40B4-BE49-F238E27FC236}">
                <a16:creationId xmlns:a16="http://schemas.microsoft.com/office/drawing/2014/main" id="{BAD9F086-51D7-E44F-02AB-91BFF6503515}"/>
              </a:ext>
            </a:extLst>
          </xdr:cNvPr>
          <xdr:cNvSpPr>
            <a:spLocks noChangeArrowheads="1"/>
          </xdr:cNvSpPr>
        </xdr:nvSpPr>
        <xdr:spPr bwMode="auto">
          <a:xfrm>
            <a:off x="4550952"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7" name="Rectangle 26">
            <a:extLst>
              <a:ext uri="{FF2B5EF4-FFF2-40B4-BE49-F238E27FC236}">
                <a16:creationId xmlns:a16="http://schemas.microsoft.com/office/drawing/2014/main" id="{67A3A88A-4717-5C0E-293C-04669E170685}"/>
              </a:ext>
            </a:extLst>
          </xdr:cNvPr>
          <xdr:cNvSpPr>
            <a:spLocks noChangeArrowheads="1"/>
          </xdr:cNvSpPr>
        </xdr:nvSpPr>
        <xdr:spPr bwMode="auto">
          <a:xfrm>
            <a:off x="4840698" y="1019175"/>
            <a:ext cx="27975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8" name="Rectangle 27">
            <a:extLst>
              <a:ext uri="{FF2B5EF4-FFF2-40B4-BE49-F238E27FC236}">
                <a16:creationId xmlns:a16="http://schemas.microsoft.com/office/drawing/2014/main" id="{27391E03-0A28-A429-3D5C-6A1A7DB4BA74}"/>
              </a:ext>
            </a:extLst>
          </xdr:cNvPr>
          <xdr:cNvSpPr>
            <a:spLocks noChangeArrowheads="1"/>
          </xdr:cNvSpPr>
        </xdr:nvSpPr>
        <xdr:spPr bwMode="auto">
          <a:xfrm>
            <a:off x="5120453" y="1019175"/>
            <a:ext cx="289747"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8</xdr:col>
      <xdr:colOff>676275</xdr:colOff>
      <xdr:row>4</xdr:row>
      <xdr:rowOff>0</xdr:rowOff>
    </xdr:from>
    <xdr:to>
      <xdr:col>9</xdr:col>
      <xdr:colOff>847725</xdr:colOff>
      <xdr:row>6</xdr:row>
      <xdr:rowOff>0</xdr:rowOff>
    </xdr:to>
    <xdr:grpSp>
      <xdr:nvGrpSpPr>
        <xdr:cNvPr id="9" name="グループ化 3">
          <a:extLst>
            <a:ext uri="{FF2B5EF4-FFF2-40B4-BE49-F238E27FC236}">
              <a16:creationId xmlns:a16="http://schemas.microsoft.com/office/drawing/2014/main" id="{1F2DB993-061C-413A-82D0-87C984E478CB}"/>
            </a:ext>
          </a:extLst>
        </xdr:cNvPr>
        <xdr:cNvGrpSpPr>
          <a:grpSpLocks/>
        </xdr:cNvGrpSpPr>
      </xdr:nvGrpSpPr>
      <xdr:grpSpPr bwMode="auto">
        <a:xfrm>
          <a:off x="6162675" y="1019175"/>
          <a:ext cx="857250" cy="409575"/>
          <a:chOff x="6029325" y="1019175"/>
          <a:chExt cx="857250" cy="409575"/>
        </a:xfrm>
      </xdr:grpSpPr>
      <xdr:sp macro="" textlink="">
        <xdr:nvSpPr>
          <xdr:cNvPr id="10" name="Rectangle 28">
            <a:extLst>
              <a:ext uri="{FF2B5EF4-FFF2-40B4-BE49-F238E27FC236}">
                <a16:creationId xmlns:a16="http://schemas.microsoft.com/office/drawing/2014/main" id="{3F8E48BD-B7FE-6FC9-6393-9CFB565C01F5}"/>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 name="Rectangle 29">
            <a:extLst>
              <a:ext uri="{FF2B5EF4-FFF2-40B4-BE49-F238E27FC236}">
                <a16:creationId xmlns:a16="http://schemas.microsoft.com/office/drawing/2014/main" id="{0B5E37AE-DBC3-B2C7-9B17-4E6ACB18A6D7}"/>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 name="Rectangle 29">
            <a:extLst>
              <a:ext uri="{FF2B5EF4-FFF2-40B4-BE49-F238E27FC236}">
                <a16:creationId xmlns:a16="http://schemas.microsoft.com/office/drawing/2014/main" id="{676961EB-D9F2-1A87-C8C8-84267934187C}"/>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4</xdr:row>
      <xdr:rowOff>0</xdr:rowOff>
    </xdr:from>
    <xdr:to>
      <xdr:col>8</xdr:col>
      <xdr:colOff>0</xdr:colOff>
      <xdr:row>6</xdr:row>
      <xdr:rowOff>0</xdr:rowOff>
    </xdr:to>
    <xdr:grpSp>
      <xdr:nvGrpSpPr>
        <xdr:cNvPr id="20484" name="グループ化 4">
          <a:extLst>
            <a:ext uri="{FF2B5EF4-FFF2-40B4-BE49-F238E27FC236}">
              <a16:creationId xmlns:a16="http://schemas.microsoft.com/office/drawing/2014/main" id="{00000000-0008-0000-0900-000004500000}"/>
            </a:ext>
          </a:extLst>
        </xdr:cNvPr>
        <xdr:cNvGrpSpPr>
          <a:grpSpLocks/>
        </xdr:cNvGrpSpPr>
      </xdr:nvGrpSpPr>
      <xdr:grpSpPr bwMode="auto">
        <a:xfrm>
          <a:off x="4114800" y="1019175"/>
          <a:ext cx="1371600" cy="409575"/>
          <a:chOff x="3981450" y="1019175"/>
          <a:chExt cx="1428750" cy="409575"/>
        </a:xfrm>
      </xdr:grpSpPr>
      <xdr:sp macro="" textlink="">
        <xdr:nvSpPr>
          <xdr:cNvPr id="11287" name="Rectangle 23">
            <a:extLst>
              <a:ext uri="{FF2B5EF4-FFF2-40B4-BE49-F238E27FC236}">
                <a16:creationId xmlns:a16="http://schemas.microsoft.com/office/drawing/2014/main" id="{00000000-0008-0000-0900-0000172C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8" name="Rectangle 24">
            <a:extLst>
              <a:ext uri="{FF2B5EF4-FFF2-40B4-BE49-F238E27FC236}">
                <a16:creationId xmlns:a16="http://schemas.microsoft.com/office/drawing/2014/main" id="{00000000-0008-0000-0900-0000182C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9" name="Rectangle 25">
            <a:extLst>
              <a:ext uri="{FF2B5EF4-FFF2-40B4-BE49-F238E27FC236}">
                <a16:creationId xmlns:a16="http://schemas.microsoft.com/office/drawing/2014/main" id="{00000000-0008-0000-0900-0000192C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0" name="Rectangle 26">
            <a:extLst>
              <a:ext uri="{FF2B5EF4-FFF2-40B4-BE49-F238E27FC236}">
                <a16:creationId xmlns:a16="http://schemas.microsoft.com/office/drawing/2014/main" id="{00000000-0008-0000-0900-00001A2C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1" name="Rectangle 27">
            <a:extLst>
              <a:ext uri="{FF2B5EF4-FFF2-40B4-BE49-F238E27FC236}">
                <a16:creationId xmlns:a16="http://schemas.microsoft.com/office/drawing/2014/main" id="{00000000-0008-0000-0900-00001B2C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xdr:row>
      <xdr:rowOff>0</xdr:rowOff>
    </xdr:from>
    <xdr:to>
      <xdr:col>10</xdr:col>
      <xdr:colOff>0</xdr:colOff>
      <xdr:row>6</xdr:row>
      <xdr:rowOff>0</xdr:rowOff>
    </xdr:to>
    <xdr:grpSp>
      <xdr:nvGrpSpPr>
        <xdr:cNvPr id="20490" name="グループ化 3">
          <a:extLst>
            <a:ext uri="{FF2B5EF4-FFF2-40B4-BE49-F238E27FC236}">
              <a16:creationId xmlns:a16="http://schemas.microsoft.com/office/drawing/2014/main" id="{00000000-0008-0000-0900-00000A500000}"/>
            </a:ext>
          </a:extLst>
        </xdr:cNvPr>
        <xdr:cNvGrpSpPr>
          <a:grpSpLocks/>
        </xdr:cNvGrpSpPr>
      </xdr:nvGrpSpPr>
      <xdr:grpSpPr bwMode="auto">
        <a:xfrm>
          <a:off x="6172200" y="1019175"/>
          <a:ext cx="857250" cy="409575"/>
          <a:chOff x="6029325" y="1019175"/>
          <a:chExt cx="857250" cy="409575"/>
        </a:xfrm>
      </xdr:grpSpPr>
      <xdr:sp macro="" textlink="">
        <xdr:nvSpPr>
          <xdr:cNvPr id="11292" name="Rectangle 28">
            <a:extLst>
              <a:ext uri="{FF2B5EF4-FFF2-40B4-BE49-F238E27FC236}">
                <a16:creationId xmlns:a16="http://schemas.microsoft.com/office/drawing/2014/main" id="{00000000-0008-0000-0900-00001C2C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3" name="Rectangle 29">
            <a:extLst>
              <a:ext uri="{FF2B5EF4-FFF2-40B4-BE49-F238E27FC236}">
                <a16:creationId xmlns:a16="http://schemas.microsoft.com/office/drawing/2014/main" id="{00000000-0008-0000-0900-00001D2C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 name="Rectangle 29">
            <a:extLst>
              <a:ext uri="{FF2B5EF4-FFF2-40B4-BE49-F238E27FC236}">
                <a16:creationId xmlns:a16="http://schemas.microsoft.com/office/drawing/2014/main" id="{00000000-0008-0000-0900-000010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oneCellAnchor>
    <xdr:from>
      <xdr:col>14</xdr:col>
      <xdr:colOff>342900</xdr:colOff>
      <xdr:row>2</xdr:row>
      <xdr:rowOff>123825</xdr:rowOff>
    </xdr:from>
    <xdr:ext cx="609600" cy="552450"/>
    <xdr:sp macro="" textlink="">
      <xdr:nvSpPr>
        <xdr:cNvPr id="11304" name="Rectangle 40">
          <a:extLst>
            <a:ext uri="{FF2B5EF4-FFF2-40B4-BE49-F238E27FC236}">
              <a16:creationId xmlns:a16="http://schemas.microsoft.com/office/drawing/2014/main" id="{00000000-0008-0000-0900-0000282C0000}"/>
            </a:ext>
          </a:extLst>
        </xdr:cNvPr>
        <xdr:cNvSpPr>
          <a:spLocks noChangeArrowheads="1"/>
        </xdr:cNvSpPr>
      </xdr:nvSpPr>
      <xdr:spPr bwMode="auto">
        <a:xfrm>
          <a:off x="9953625" y="704850"/>
          <a:ext cx="638175" cy="561975"/>
        </a:xfrm>
        <a:prstGeom prst="rect">
          <a:avLst/>
        </a:prstGeom>
        <a:noFill/>
        <a:ln w="222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txBody>
        <a:bodyPr vert="wordArtVertRtl" wrap="none" lIns="27432" tIns="0" rIns="27432" bIns="0" anchor="ctr" upright="1">
          <a:spAutoFit/>
        </a:bodyPr>
        <a:lstStyle/>
        <a:p>
          <a:pPr algn="dist" rtl="0">
            <a:lnSpc>
              <a:spcPts val="2000"/>
            </a:lnSpc>
            <a:defRPr sz="1000"/>
          </a:pPr>
          <a:r>
            <a:rPr lang="ja-JP" altLang="en-US" sz="1800" b="0" i="0" u="none" strike="noStrike" baseline="0">
              <a:solidFill>
                <a:srgbClr val="FF0000"/>
              </a:solidFill>
              <a:latin typeface="ＭＳ Ｐゴシック"/>
              <a:ea typeface="ＭＳ Ｐゴシック"/>
            </a:rPr>
            <a:t>㍿○</a:t>
          </a:r>
        </a:p>
        <a:p>
          <a:pPr algn="dist" rtl="0">
            <a:lnSpc>
              <a:spcPts val="1900"/>
            </a:lnSpc>
            <a:defRPr sz="1000"/>
          </a:pPr>
          <a:r>
            <a:rPr lang="ja-JP" altLang="en-US" sz="1800" b="0" i="0" u="none" strike="noStrike" baseline="0">
              <a:solidFill>
                <a:srgbClr val="FF0000"/>
              </a:solidFill>
              <a:latin typeface="ＭＳ Ｐゴシック"/>
              <a:ea typeface="ＭＳ Ｐゴシック"/>
            </a:rPr>
            <a:t>×組</a:t>
          </a:r>
        </a:p>
      </xdr:txBody>
    </xdr:sp>
    <xdr:clientData/>
  </xdr:oneCellAnchor>
  <xdr:twoCellAnchor>
    <xdr:from>
      <xdr:col>6</xdr:col>
      <xdr:colOff>0</xdr:colOff>
      <xdr:row>4</xdr:row>
      <xdr:rowOff>0</xdr:rowOff>
    </xdr:from>
    <xdr:to>
      <xdr:col>8</xdr:col>
      <xdr:colOff>0</xdr:colOff>
      <xdr:row>6</xdr:row>
      <xdr:rowOff>0</xdr:rowOff>
    </xdr:to>
    <xdr:grpSp>
      <xdr:nvGrpSpPr>
        <xdr:cNvPr id="2" name="グループ化 4">
          <a:extLst>
            <a:ext uri="{FF2B5EF4-FFF2-40B4-BE49-F238E27FC236}">
              <a16:creationId xmlns:a16="http://schemas.microsoft.com/office/drawing/2014/main" id="{81E666C5-572E-4569-8A7F-BAB96BB93957}"/>
            </a:ext>
          </a:extLst>
        </xdr:cNvPr>
        <xdr:cNvGrpSpPr>
          <a:grpSpLocks/>
        </xdr:cNvGrpSpPr>
      </xdr:nvGrpSpPr>
      <xdr:grpSpPr bwMode="auto">
        <a:xfrm>
          <a:off x="4114800" y="1019175"/>
          <a:ext cx="1371600" cy="409575"/>
          <a:chOff x="3981450" y="1019175"/>
          <a:chExt cx="1428750" cy="409575"/>
        </a:xfrm>
      </xdr:grpSpPr>
      <xdr:sp macro="" textlink="">
        <xdr:nvSpPr>
          <xdr:cNvPr id="3" name="Rectangle 23">
            <a:extLst>
              <a:ext uri="{FF2B5EF4-FFF2-40B4-BE49-F238E27FC236}">
                <a16:creationId xmlns:a16="http://schemas.microsoft.com/office/drawing/2014/main" id="{68FA79B2-B325-AFE9-84F5-9AD637D303D7}"/>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HGS明朝B" panose="02020800000000000000" pitchFamily="18" charset="-128"/>
              <a:ea typeface="HGS明朝B" panose="02020800000000000000" pitchFamily="18" charset="-128"/>
            </a:endParaRPr>
          </a:p>
        </xdr:txBody>
      </xdr:sp>
      <xdr:sp macro="" textlink="">
        <xdr:nvSpPr>
          <xdr:cNvPr id="4" name="Rectangle 24">
            <a:extLst>
              <a:ext uri="{FF2B5EF4-FFF2-40B4-BE49-F238E27FC236}">
                <a16:creationId xmlns:a16="http://schemas.microsoft.com/office/drawing/2014/main" id="{59EABB54-DDB9-D97A-5814-66E70BCB4B7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HGS明朝B" panose="02020800000000000000" pitchFamily="18" charset="-128"/>
              <a:ea typeface="HGS明朝B" panose="02020800000000000000" pitchFamily="18" charset="-128"/>
            </a:endParaRPr>
          </a:p>
        </xdr:txBody>
      </xdr:sp>
      <xdr:sp macro="" textlink="">
        <xdr:nvSpPr>
          <xdr:cNvPr id="5" name="Rectangle 25">
            <a:extLst>
              <a:ext uri="{FF2B5EF4-FFF2-40B4-BE49-F238E27FC236}">
                <a16:creationId xmlns:a16="http://schemas.microsoft.com/office/drawing/2014/main" id="{C742B3F9-B414-5341-68DC-0217CB49DC33}"/>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HGS明朝B" panose="02020800000000000000" pitchFamily="18" charset="-128"/>
              <a:ea typeface="HGS明朝B" panose="02020800000000000000" pitchFamily="18" charset="-128"/>
            </a:endParaRPr>
          </a:p>
        </xdr:txBody>
      </xdr:sp>
      <xdr:sp macro="" textlink="">
        <xdr:nvSpPr>
          <xdr:cNvPr id="6" name="Rectangle 26">
            <a:extLst>
              <a:ext uri="{FF2B5EF4-FFF2-40B4-BE49-F238E27FC236}">
                <a16:creationId xmlns:a16="http://schemas.microsoft.com/office/drawing/2014/main" id="{5D5EAB13-ECC5-7B54-8238-A0C97FC51777}"/>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HGS明朝B" panose="02020800000000000000" pitchFamily="18" charset="-128"/>
              <a:ea typeface="HGS明朝B" panose="02020800000000000000" pitchFamily="18" charset="-128"/>
            </a:endParaRPr>
          </a:p>
        </xdr:txBody>
      </xdr:sp>
      <xdr:sp macro="" textlink="">
        <xdr:nvSpPr>
          <xdr:cNvPr id="7" name="Rectangle 27">
            <a:extLst>
              <a:ext uri="{FF2B5EF4-FFF2-40B4-BE49-F238E27FC236}">
                <a16:creationId xmlns:a16="http://schemas.microsoft.com/office/drawing/2014/main" id="{77EF173D-1B85-81D4-F325-71A45CE150A5}"/>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HGS明朝B" panose="02020800000000000000" pitchFamily="18" charset="-128"/>
              <a:ea typeface="HGS明朝B" panose="02020800000000000000" pitchFamily="18" charset="-128"/>
            </a:endParaRPr>
          </a:p>
        </xdr:txBody>
      </xdr:sp>
    </xdr:grpSp>
    <xdr:clientData/>
  </xdr:twoCellAnchor>
  <xdr:twoCellAnchor>
    <xdr:from>
      <xdr:col>9</xdr:col>
      <xdr:colOff>0</xdr:colOff>
      <xdr:row>4</xdr:row>
      <xdr:rowOff>0</xdr:rowOff>
    </xdr:from>
    <xdr:to>
      <xdr:col>10</xdr:col>
      <xdr:colOff>0</xdr:colOff>
      <xdr:row>6</xdr:row>
      <xdr:rowOff>0</xdr:rowOff>
    </xdr:to>
    <xdr:grpSp>
      <xdr:nvGrpSpPr>
        <xdr:cNvPr id="8" name="グループ化 3">
          <a:extLst>
            <a:ext uri="{FF2B5EF4-FFF2-40B4-BE49-F238E27FC236}">
              <a16:creationId xmlns:a16="http://schemas.microsoft.com/office/drawing/2014/main" id="{AE4171D2-2259-497F-B6EF-740A196770F9}"/>
            </a:ext>
          </a:extLst>
        </xdr:cNvPr>
        <xdr:cNvGrpSpPr>
          <a:grpSpLocks/>
        </xdr:cNvGrpSpPr>
      </xdr:nvGrpSpPr>
      <xdr:grpSpPr bwMode="auto">
        <a:xfrm>
          <a:off x="6172200" y="1019175"/>
          <a:ext cx="857250" cy="409575"/>
          <a:chOff x="6029325" y="1019175"/>
          <a:chExt cx="857250" cy="409575"/>
        </a:xfrm>
      </xdr:grpSpPr>
      <xdr:sp macro="" textlink="">
        <xdr:nvSpPr>
          <xdr:cNvPr id="9" name="Rectangle 28">
            <a:extLst>
              <a:ext uri="{FF2B5EF4-FFF2-40B4-BE49-F238E27FC236}">
                <a16:creationId xmlns:a16="http://schemas.microsoft.com/office/drawing/2014/main" id="{44251972-73FB-CAD5-5299-25A55D2DB713}"/>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0" name="Rectangle 29">
            <a:extLst>
              <a:ext uri="{FF2B5EF4-FFF2-40B4-BE49-F238E27FC236}">
                <a16:creationId xmlns:a16="http://schemas.microsoft.com/office/drawing/2014/main" id="{727F2389-F86A-649A-1174-79F9A918B622}"/>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 name="Rectangle 29">
            <a:extLst>
              <a:ext uri="{FF2B5EF4-FFF2-40B4-BE49-F238E27FC236}">
                <a16:creationId xmlns:a16="http://schemas.microsoft.com/office/drawing/2014/main" id="{CE38EA22-C478-6053-1052-B8F1B5AF2242}"/>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oneCellAnchor>
    <xdr:from>
      <xdr:col>14</xdr:col>
      <xdr:colOff>342900</xdr:colOff>
      <xdr:row>2</xdr:row>
      <xdr:rowOff>123825</xdr:rowOff>
    </xdr:from>
    <xdr:ext cx="609600" cy="552450"/>
    <xdr:sp macro="" textlink="">
      <xdr:nvSpPr>
        <xdr:cNvPr id="12" name="Rectangle 40">
          <a:extLst>
            <a:ext uri="{FF2B5EF4-FFF2-40B4-BE49-F238E27FC236}">
              <a16:creationId xmlns:a16="http://schemas.microsoft.com/office/drawing/2014/main" id="{84FF9EA2-198B-4FD3-A4FE-C2F278C3CDF3}"/>
            </a:ext>
          </a:extLst>
        </xdr:cNvPr>
        <xdr:cNvSpPr>
          <a:spLocks noChangeArrowheads="1"/>
        </xdr:cNvSpPr>
      </xdr:nvSpPr>
      <xdr:spPr bwMode="auto">
        <a:xfrm>
          <a:off x="9944100" y="695325"/>
          <a:ext cx="609600" cy="552450"/>
        </a:xfrm>
        <a:prstGeom prst="rect">
          <a:avLst/>
        </a:prstGeom>
        <a:noFill/>
        <a:ln w="222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txBody>
        <a:bodyPr vert="wordArtVertRtl" wrap="none" lIns="27432" tIns="0" rIns="27432" bIns="0" anchor="ctr" upright="1">
          <a:spAutoFit/>
        </a:bodyPr>
        <a:lstStyle/>
        <a:p>
          <a:pPr algn="dist" rtl="0">
            <a:lnSpc>
              <a:spcPts val="2000"/>
            </a:lnSpc>
            <a:defRPr sz="1000"/>
          </a:pPr>
          <a:r>
            <a:rPr lang="ja-JP" altLang="en-US" sz="1800" b="0" i="0" u="none" strike="noStrike" baseline="0">
              <a:solidFill>
                <a:srgbClr val="FF0000"/>
              </a:solidFill>
              <a:latin typeface="ＭＳ Ｐゴシック"/>
              <a:ea typeface="ＭＳ Ｐゴシック"/>
            </a:rPr>
            <a:t>㍿○</a:t>
          </a:r>
        </a:p>
        <a:p>
          <a:pPr algn="dist" rtl="0">
            <a:lnSpc>
              <a:spcPts val="1900"/>
            </a:lnSpc>
            <a:defRPr sz="1000"/>
          </a:pPr>
          <a:r>
            <a:rPr lang="ja-JP" altLang="en-US" sz="1800" b="0" i="0" u="none" strike="noStrike" baseline="0">
              <a:solidFill>
                <a:srgbClr val="FF0000"/>
              </a:solidFill>
              <a:latin typeface="ＭＳ Ｐゴシック"/>
              <a:ea typeface="ＭＳ Ｐゴシック"/>
            </a:rPr>
            <a:t>×組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342900</xdr:colOff>
      <xdr:row>2</xdr:row>
      <xdr:rowOff>114300</xdr:rowOff>
    </xdr:from>
    <xdr:ext cx="609600" cy="552450"/>
    <xdr:sp macro="" textlink="">
      <xdr:nvSpPr>
        <xdr:cNvPr id="12326" name="Rectangle 38">
          <a:extLst>
            <a:ext uri="{FF2B5EF4-FFF2-40B4-BE49-F238E27FC236}">
              <a16:creationId xmlns:a16="http://schemas.microsoft.com/office/drawing/2014/main" id="{00000000-0008-0000-0A00-000026300000}"/>
            </a:ext>
          </a:extLst>
        </xdr:cNvPr>
        <xdr:cNvSpPr>
          <a:spLocks noChangeArrowheads="1"/>
        </xdr:cNvSpPr>
      </xdr:nvSpPr>
      <xdr:spPr bwMode="auto">
        <a:xfrm>
          <a:off x="9944100" y="676275"/>
          <a:ext cx="638175" cy="561975"/>
        </a:xfrm>
        <a:prstGeom prst="rect">
          <a:avLst/>
        </a:prstGeom>
        <a:noFill/>
        <a:ln w="222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txBody>
        <a:bodyPr vert="wordArtVertRtl" wrap="none" lIns="27432" tIns="0" rIns="27432" bIns="0" anchor="ctr" upright="1">
          <a:spAutoFit/>
        </a:bodyPr>
        <a:lstStyle/>
        <a:p>
          <a:pPr algn="dist" rtl="0">
            <a:lnSpc>
              <a:spcPts val="2000"/>
            </a:lnSpc>
            <a:defRPr sz="1000"/>
          </a:pPr>
          <a:r>
            <a:rPr lang="ja-JP" altLang="en-US" sz="1800" b="0" i="0" u="none" strike="noStrike" baseline="0">
              <a:solidFill>
                <a:srgbClr val="FF0000"/>
              </a:solidFill>
              <a:latin typeface="ＭＳ Ｐゴシック"/>
              <a:ea typeface="ＭＳ Ｐゴシック"/>
            </a:rPr>
            <a:t>㍿○</a:t>
          </a:r>
        </a:p>
        <a:p>
          <a:pPr algn="dist" rtl="0">
            <a:lnSpc>
              <a:spcPts val="1900"/>
            </a:lnSpc>
            <a:defRPr sz="1000"/>
          </a:pPr>
          <a:r>
            <a:rPr lang="ja-JP" altLang="en-US" sz="1800" b="0" i="0" u="none" strike="noStrike" baseline="0">
              <a:solidFill>
                <a:srgbClr val="FF0000"/>
              </a:solidFill>
              <a:latin typeface="ＭＳ Ｐゴシック"/>
              <a:ea typeface="ＭＳ Ｐゴシック"/>
            </a:rPr>
            <a:t>×組</a:t>
          </a:r>
        </a:p>
      </xdr:txBody>
    </xdr:sp>
    <xdr:clientData/>
  </xdr:oneCellAnchor>
  <xdr:twoCellAnchor>
    <xdr:from>
      <xdr:col>6</xdr:col>
      <xdr:colOff>0</xdr:colOff>
      <xdr:row>4</xdr:row>
      <xdr:rowOff>0</xdr:rowOff>
    </xdr:from>
    <xdr:to>
      <xdr:col>8</xdr:col>
      <xdr:colOff>0</xdr:colOff>
      <xdr:row>6</xdr:row>
      <xdr:rowOff>0</xdr:rowOff>
    </xdr:to>
    <xdr:grpSp>
      <xdr:nvGrpSpPr>
        <xdr:cNvPr id="21524" name="グループ化 4">
          <a:extLst>
            <a:ext uri="{FF2B5EF4-FFF2-40B4-BE49-F238E27FC236}">
              <a16:creationId xmlns:a16="http://schemas.microsoft.com/office/drawing/2014/main" id="{00000000-0008-0000-0A00-000014540000}"/>
            </a:ext>
          </a:extLst>
        </xdr:cNvPr>
        <xdr:cNvGrpSpPr>
          <a:grpSpLocks/>
        </xdr:cNvGrpSpPr>
      </xdr:nvGrpSpPr>
      <xdr:grpSpPr bwMode="auto">
        <a:xfrm>
          <a:off x="4114800" y="1019175"/>
          <a:ext cx="1371600" cy="409575"/>
          <a:chOff x="3981450" y="1019175"/>
          <a:chExt cx="1428750" cy="409575"/>
        </a:xfrm>
      </xdr:grpSpPr>
      <xdr:sp macro="" textlink="">
        <xdr:nvSpPr>
          <xdr:cNvPr id="11287" name="Rectangle 23">
            <a:extLst>
              <a:ext uri="{FF2B5EF4-FFF2-40B4-BE49-F238E27FC236}">
                <a16:creationId xmlns:a16="http://schemas.microsoft.com/office/drawing/2014/main" id="{00000000-0008-0000-0A00-0000172C0000}"/>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8" name="Rectangle 24">
            <a:extLst>
              <a:ext uri="{FF2B5EF4-FFF2-40B4-BE49-F238E27FC236}">
                <a16:creationId xmlns:a16="http://schemas.microsoft.com/office/drawing/2014/main" id="{00000000-0008-0000-0A00-0000182C0000}"/>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89" name="Rectangle 25">
            <a:extLst>
              <a:ext uri="{FF2B5EF4-FFF2-40B4-BE49-F238E27FC236}">
                <a16:creationId xmlns:a16="http://schemas.microsoft.com/office/drawing/2014/main" id="{00000000-0008-0000-0A00-0000192C0000}"/>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0" name="Rectangle 26">
            <a:extLst>
              <a:ext uri="{FF2B5EF4-FFF2-40B4-BE49-F238E27FC236}">
                <a16:creationId xmlns:a16="http://schemas.microsoft.com/office/drawing/2014/main" id="{00000000-0008-0000-0A00-00001A2C0000}"/>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1" name="Rectangle 27">
            <a:extLst>
              <a:ext uri="{FF2B5EF4-FFF2-40B4-BE49-F238E27FC236}">
                <a16:creationId xmlns:a16="http://schemas.microsoft.com/office/drawing/2014/main" id="{00000000-0008-0000-0A00-00001B2C0000}"/>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xdr:row>
      <xdr:rowOff>0</xdr:rowOff>
    </xdr:from>
    <xdr:to>
      <xdr:col>10</xdr:col>
      <xdr:colOff>0</xdr:colOff>
      <xdr:row>6</xdr:row>
      <xdr:rowOff>0</xdr:rowOff>
    </xdr:to>
    <xdr:grpSp>
      <xdr:nvGrpSpPr>
        <xdr:cNvPr id="21530" name="グループ化 3">
          <a:extLst>
            <a:ext uri="{FF2B5EF4-FFF2-40B4-BE49-F238E27FC236}">
              <a16:creationId xmlns:a16="http://schemas.microsoft.com/office/drawing/2014/main" id="{00000000-0008-0000-0A00-00001A540000}"/>
            </a:ext>
          </a:extLst>
        </xdr:cNvPr>
        <xdr:cNvGrpSpPr>
          <a:grpSpLocks/>
        </xdr:cNvGrpSpPr>
      </xdr:nvGrpSpPr>
      <xdr:grpSpPr bwMode="auto">
        <a:xfrm>
          <a:off x="6172200" y="1019175"/>
          <a:ext cx="857250" cy="409575"/>
          <a:chOff x="6029325" y="1019175"/>
          <a:chExt cx="857250" cy="409575"/>
        </a:xfrm>
      </xdr:grpSpPr>
      <xdr:sp macro="" textlink="">
        <xdr:nvSpPr>
          <xdr:cNvPr id="11292" name="Rectangle 28">
            <a:extLst>
              <a:ext uri="{FF2B5EF4-FFF2-40B4-BE49-F238E27FC236}">
                <a16:creationId xmlns:a16="http://schemas.microsoft.com/office/drawing/2014/main" id="{00000000-0008-0000-0A00-00001C2C0000}"/>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293" name="Rectangle 29">
            <a:extLst>
              <a:ext uri="{FF2B5EF4-FFF2-40B4-BE49-F238E27FC236}">
                <a16:creationId xmlns:a16="http://schemas.microsoft.com/office/drawing/2014/main" id="{00000000-0008-0000-0A00-00001D2C0000}"/>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6" name="Rectangle 29">
            <a:extLst>
              <a:ext uri="{FF2B5EF4-FFF2-40B4-BE49-F238E27FC236}">
                <a16:creationId xmlns:a16="http://schemas.microsoft.com/office/drawing/2014/main" id="{00000000-0008-0000-0A00-000010000000}"/>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oneCellAnchor>
    <xdr:from>
      <xdr:col>14</xdr:col>
      <xdr:colOff>342900</xdr:colOff>
      <xdr:row>2</xdr:row>
      <xdr:rowOff>114300</xdr:rowOff>
    </xdr:from>
    <xdr:ext cx="609600" cy="552450"/>
    <xdr:sp macro="" textlink="">
      <xdr:nvSpPr>
        <xdr:cNvPr id="2" name="Rectangle 38">
          <a:extLst>
            <a:ext uri="{FF2B5EF4-FFF2-40B4-BE49-F238E27FC236}">
              <a16:creationId xmlns:a16="http://schemas.microsoft.com/office/drawing/2014/main" id="{D087FC94-B29C-4A03-B2CA-EC1D4847C8FC}"/>
            </a:ext>
          </a:extLst>
        </xdr:cNvPr>
        <xdr:cNvSpPr>
          <a:spLocks noChangeArrowheads="1"/>
        </xdr:cNvSpPr>
      </xdr:nvSpPr>
      <xdr:spPr bwMode="auto">
        <a:xfrm>
          <a:off x="9944100" y="685800"/>
          <a:ext cx="609600" cy="552450"/>
        </a:xfrm>
        <a:prstGeom prst="rect">
          <a:avLst/>
        </a:prstGeom>
        <a:noFill/>
        <a:ln w="222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txBody>
        <a:bodyPr vert="wordArtVertRtl" wrap="none" lIns="27432" tIns="0" rIns="27432" bIns="0" anchor="ctr" upright="1">
          <a:spAutoFit/>
        </a:bodyPr>
        <a:lstStyle/>
        <a:p>
          <a:pPr algn="dist" rtl="0">
            <a:lnSpc>
              <a:spcPts val="2000"/>
            </a:lnSpc>
            <a:defRPr sz="1000"/>
          </a:pPr>
          <a:r>
            <a:rPr lang="ja-JP" altLang="en-US" sz="1800" b="0" i="0" u="none" strike="noStrike" baseline="0">
              <a:solidFill>
                <a:srgbClr val="FF0000"/>
              </a:solidFill>
              <a:latin typeface="ＭＳ Ｐゴシック"/>
              <a:ea typeface="ＭＳ Ｐゴシック"/>
            </a:rPr>
            <a:t>㍿○</a:t>
          </a:r>
        </a:p>
        <a:p>
          <a:pPr algn="dist" rtl="0">
            <a:lnSpc>
              <a:spcPts val="1900"/>
            </a:lnSpc>
            <a:defRPr sz="1000"/>
          </a:pPr>
          <a:r>
            <a:rPr lang="ja-JP" altLang="en-US" sz="1800" b="0" i="0" u="none" strike="noStrike" baseline="0">
              <a:solidFill>
                <a:srgbClr val="FF0000"/>
              </a:solidFill>
              <a:latin typeface="ＭＳ Ｐゴシック"/>
              <a:ea typeface="ＭＳ Ｐゴシック"/>
            </a:rPr>
            <a:t>×組</a:t>
          </a:r>
        </a:p>
      </xdr:txBody>
    </xdr:sp>
    <xdr:clientData/>
  </xdr:oneCellAnchor>
  <xdr:twoCellAnchor>
    <xdr:from>
      <xdr:col>6</xdr:col>
      <xdr:colOff>0</xdr:colOff>
      <xdr:row>4</xdr:row>
      <xdr:rowOff>0</xdr:rowOff>
    </xdr:from>
    <xdr:to>
      <xdr:col>8</xdr:col>
      <xdr:colOff>0</xdr:colOff>
      <xdr:row>6</xdr:row>
      <xdr:rowOff>0</xdr:rowOff>
    </xdr:to>
    <xdr:grpSp>
      <xdr:nvGrpSpPr>
        <xdr:cNvPr id="3" name="グループ化 4">
          <a:extLst>
            <a:ext uri="{FF2B5EF4-FFF2-40B4-BE49-F238E27FC236}">
              <a16:creationId xmlns:a16="http://schemas.microsoft.com/office/drawing/2014/main" id="{29E5B49F-0FA1-42A3-9C32-2C84A95DA017}"/>
            </a:ext>
          </a:extLst>
        </xdr:cNvPr>
        <xdr:cNvGrpSpPr>
          <a:grpSpLocks/>
        </xdr:cNvGrpSpPr>
      </xdr:nvGrpSpPr>
      <xdr:grpSpPr bwMode="auto">
        <a:xfrm>
          <a:off x="4114800" y="1019175"/>
          <a:ext cx="1371600" cy="409575"/>
          <a:chOff x="3981450" y="1019175"/>
          <a:chExt cx="1428750" cy="409575"/>
        </a:xfrm>
      </xdr:grpSpPr>
      <xdr:sp macro="" textlink="">
        <xdr:nvSpPr>
          <xdr:cNvPr id="4" name="Rectangle 23">
            <a:extLst>
              <a:ext uri="{FF2B5EF4-FFF2-40B4-BE49-F238E27FC236}">
                <a16:creationId xmlns:a16="http://schemas.microsoft.com/office/drawing/2014/main" id="{1072D136-C5DD-A497-79E3-CCEE7F642A31}"/>
              </a:ext>
            </a:extLst>
          </xdr:cNvPr>
          <xdr:cNvSpPr>
            <a:spLocks noChangeArrowheads="1"/>
          </xdr:cNvSpPr>
        </xdr:nvSpPr>
        <xdr:spPr bwMode="auto">
          <a:xfrm>
            <a:off x="3981450"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5" name="Rectangle 24">
            <a:extLst>
              <a:ext uri="{FF2B5EF4-FFF2-40B4-BE49-F238E27FC236}">
                <a16:creationId xmlns:a16="http://schemas.microsoft.com/office/drawing/2014/main" id="{DBF874B4-5B1B-1F36-9F7B-6C45C20F8AC8}"/>
              </a:ext>
            </a:extLst>
          </xdr:cNvPr>
          <xdr:cNvSpPr>
            <a:spLocks noChangeArrowheads="1"/>
          </xdr:cNvSpPr>
        </xdr:nvSpPr>
        <xdr:spPr bwMode="auto">
          <a:xfrm>
            <a:off x="4269184"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6" name="Rectangle 25">
            <a:extLst>
              <a:ext uri="{FF2B5EF4-FFF2-40B4-BE49-F238E27FC236}">
                <a16:creationId xmlns:a16="http://schemas.microsoft.com/office/drawing/2014/main" id="{1C5E1866-8220-814C-D2E3-6CB2953A2529}"/>
              </a:ext>
            </a:extLst>
          </xdr:cNvPr>
          <xdr:cNvSpPr>
            <a:spLocks noChangeArrowheads="1"/>
          </xdr:cNvSpPr>
        </xdr:nvSpPr>
        <xdr:spPr bwMode="auto">
          <a:xfrm>
            <a:off x="4556919" y="1019175"/>
            <a:ext cx="277813"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7" name="Rectangle 26">
            <a:extLst>
              <a:ext uri="{FF2B5EF4-FFF2-40B4-BE49-F238E27FC236}">
                <a16:creationId xmlns:a16="http://schemas.microsoft.com/office/drawing/2014/main" id="{C80B7975-49C4-180B-EC17-A37278AC972C}"/>
              </a:ext>
            </a:extLst>
          </xdr:cNvPr>
          <xdr:cNvSpPr>
            <a:spLocks noChangeArrowheads="1"/>
          </xdr:cNvSpPr>
        </xdr:nvSpPr>
        <xdr:spPr bwMode="auto">
          <a:xfrm>
            <a:off x="4834731"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8" name="Rectangle 27">
            <a:extLst>
              <a:ext uri="{FF2B5EF4-FFF2-40B4-BE49-F238E27FC236}">
                <a16:creationId xmlns:a16="http://schemas.microsoft.com/office/drawing/2014/main" id="{DA8E7AC5-1840-BBD9-9A1B-87EA2D5BB844}"/>
              </a:ext>
            </a:extLst>
          </xdr:cNvPr>
          <xdr:cNvSpPr>
            <a:spLocks noChangeArrowheads="1"/>
          </xdr:cNvSpPr>
        </xdr:nvSpPr>
        <xdr:spPr bwMode="auto">
          <a:xfrm>
            <a:off x="5122466" y="1019175"/>
            <a:ext cx="287734"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twoCellAnchor>
    <xdr:from>
      <xdr:col>9</xdr:col>
      <xdr:colOff>0</xdr:colOff>
      <xdr:row>4</xdr:row>
      <xdr:rowOff>0</xdr:rowOff>
    </xdr:from>
    <xdr:to>
      <xdr:col>10</xdr:col>
      <xdr:colOff>0</xdr:colOff>
      <xdr:row>6</xdr:row>
      <xdr:rowOff>0</xdr:rowOff>
    </xdr:to>
    <xdr:grpSp>
      <xdr:nvGrpSpPr>
        <xdr:cNvPr id="9" name="グループ化 3">
          <a:extLst>
            <a:ext uri="{FF2B5EF4-FFF2-40B4-BE49-F238E27FC236}">
              <a16:creationId xmlns:a16="http://schemas.microsoft.com/office/drawing/2014/main" id="{DCE9D375-9CB2-40CC-B9E5-1205FE1DF2E6}"/>
            </a:ext>
          </a:extLst>
        </xdr:cNvPr>
        <xdr:cNvGrpSpPr>
          <a:grpSpLocks/>
        </xdr:cNvGrpSpPr>
      </xdr:nvGrpSpPr>
      <xdr:grpSpPr bwMode="auto">
        <a:xfrm>
          <a:off x="6172200" y="1019175"/>
          <a:ext cx="857250" cy="409575"/>
          <a:chOff x="6029325" y="1019175"/>
          <a:chExt cx="857250" cy="409575"/>
        </a:xfrm>
      </xdr:grpSpPr>
      <xdr:sp macro="" textlink="">
        <xdr:nvSpPr>
          <xdr:cNvPr id="10" name="Rectangle 28">
            <a:extLst>
              <a:ext uri="{FF2B5EF4-FFF2-40B4-BE49-F238E27FC236}">
                <a16:creationId xmlns:a16="http://schemas.microsoft.com/office/drawing/2014/main" id="{3E0B07F5-A9D5-9437-7FFD-86E75057A3C6}"/>
              </a:ext>
            </a:extLst>
          </xdr:cNvPr>
          <xdr:cNvSpPr>
            <a:spLocks noChangeArrowheads="1"/>
          </xdr:cNvSpPr>
        </xdr:nvSpPr>
        <xdr:spPr bwMode="auto">
          <a:xfrm>
            <a:off x="60293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1" name="Rectangle 29">
            <a:extLst>
              <a:ext uri="{FF2B5EF4-FFF2-40B4-BE49-F238E27FC236}">
                <a16:creationId xmlns:a16="http://schemas.microsoft.com/office/drawing/2014/main" id="{B9C6CA5B-C55E-9045-F2E1-1250FED5B6C3}"/>
              </a:ext>
            </a:extLst>
          </xdr:cNvPr>
          <xdr:cNvSpPr>
            <a:spLocks noChangeArrowheads="1"/>
          </xdr:cNvSpPr>
        </xdr:nvSpPr>
        <xdr:spPr bwMode="auto">
          <a:xfrm>
            <a:off x="631507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sp macro="" textlink="">
        <xdr:nvSpPr>
          <xdr:cNvPr id="12" name="Rectangle 29">
            <a:extLst>
              <a:ext uri="{FF2B5EF4-FFF2-40B4-BE49-F238E27FC236}">
                <a16:creationId xmlns:a16="http://schemas.microsoft.com/office/drawing/2014/main" id="{5FE5A042-22A9-5CAF-E339-AB460EF32495}"/>
              </a:ext>
            </a:extLst>
          </xdr:cNvPr>
          <xdr:cNvSpPr>
            <a:spLocks noChangeArrowheads="1"/>
          </xdr:cNvSpPr>
        </xdr:nvSpPr>
        <xdr:spPr bwMode="auto">
          <a:xfrm>
            <a:off x="6600825" y="1019175"/>
            <a:ext cx="285750"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endParaRPr lang="ja-JP" altLang="en-US" sz="1600" b="1" i="0" u="none" strike="noStrike" baseline="0">
              <a:solidFill>
                <a:srgbClr val="000080"/>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ユーザー定義 1">
      <a:dk1>
        <a:srgbClr val="171717"/>
      </a:dk1>
      <a:lt1>
        <a:srgbClr val="69DCFE"/>
      </a:lt1>
      <a:dk2>
        <a:srgbClr val="0099FF"/>
      </a:dk2>
      <a:lt2>
        <a:srgbClr val="00FFFF"/>
      </a:lt2>
      <a:accent1>
        <a:srgbClr val="9966FF"/>
      </a:accent1>
      <a:accent2>
        <a:srgbClr val="04FC1C"/>
      </a:accent2>
      <a:accent3>
        <a:srgbClr val="FFCC00"/>
      </a:accent3>
      <a:accent4>
        <a:srgbClr val="ECFF33"/>
      </a:accent4>
      <a:accent5>
        <a:srgbClr val="FF4FCD"/>
      </a:accent5>
      <a:accent6>
        <a:srgbClr val="FF0000"/>
      </a:accent6>
      <a:hlink>
        <a:srgbClr val="8F8F8F"/>
      </a:hlink>
      <a:folHlink>
        <a:srgbClr val="A5A5A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33"/>
  <sheetViews>
    <sheetView tabSelected="1" view="pageBreakPreview" zoomScaleNormal="100" workbookViewId="0">
      <selection activeCell="T5" sqref="T5"/>
    </sheetView>
  </sheetViews>
  <sheetFormatPr defaultRowHeight="13.5"/>
  <cols>
    <col min="1" max="9" width="9" style="47"/>
    <col min="10" max="10" width="9" style="47" customWidth="1"/>
    <col min="11" max="13" width="10.875" style="47" customWidth="1"/>
    <col min="14" max="16384" width="9" style="47"/>
  </cols>
  <sheetData>
    <row r="1" spans="1:14" ht="14.25" thickBot="1">
      <c r="A1" s="45"/>
      <c r="B1" s="46"/>
      <c r="C1" s="46"/>
      <c r="D1" s="46"/>
      <c r="E1" s="46"/>
      <c r="F1" s="46"/>
      <c r="G1" s="46"/>
      <c r="H1" s="46"/>
      <c r="I1" s="46"/>
      <c r="J1" s="46"/>
      <c r="K1" s="46"/>
      <c r="L1" s="46"/>
      <c r="M1" s="46"/>
      <c r="N1" s="46"/>
    </row>
    <row r="2" spans="1:14" ht="21.75" customHeight="1">
      <c r="A2" s="45"/>
      <c r="B2" s="46"/>
      <c r="C2" s="48"/>
      <c r="D2" s="49"/>
      <c r="E2" s="46"/>
      <c r="F2" s="46"/>
      <c r="G2" s="46"/>
      <c r="H2" s="46"/>
      <c r="I2" s="173" t="s">
        <v>105</v>
      </c>
      <c r="J2" s="173"/>
      <c r="K2" s="173"/>
      <c r="L2" s="173"/>
      <c r="M2" s="173"/>
      <c r="N2" s="46"/>
    </row>
    <row r="3" spans="1:14" ht="21.75" customHeight="1">
      <c r="A3" s="45"/>
      <c r="B3" s="50"/>
      <c r="C3" s="51"/>
      <c r="D3" s="52"/>
      <c r="E3" s="46"/>
      <c r="F3" s="46"/>
      <c r="G3" s="46"/>
      <c r="H3" s="46"/>
      <c r="I3" s="173"/>
      <c r="J3" s="173"/>
      <c r="K3" s="173"/>
      <c r="L3" s="173"/>
      <c r="M3" s="173"/>
      <c r="N3" s="53" t="s">
        <v>35</v>
      </c>
    </row>
    <row r="4" spans="1:14">
      <c r="A4" s="45"/>
      <c r="B4" s="50"/>
      <c r="C4" s="51"/>
      <c r="D4" s="52"/>
      <c r="E4" s="46"/>
      <c r="F4" s="46"/>
      <c r="G4" s="46"/>
      <c r="H4" s="46"/>
      <c r="I4" s="54"/>
      <c r="J4" s="54"/>
      <c r="K4" s="54"/>
      <c r="L4" s="54"/>
      <c r="M4" s="54"/>
      <c r="N4" s="54"/>
    </row>
    <row r="5" spans="1:14">
      <c r="A5" s="45"/>
      <c r="B5" s="50"/>
      <c r="C5" s="51"/>
      <c r="D5" s="52"/>
      <c r="E5" s="46"/>
      <c r="F5" s="46"/>
      <c r="G5" s="46"/>
      <c r="H5" s="46"/>
      <c r="I5" s="46"/>
      <c r="J5" s="46"/>
      <c r="K5" s="46"/>
      <c r="L5" s="46"/>
      <c r="M5" s="46"/>
      <c r="N5" s="46"/>
    </row>
    <row r="6" spans="1:14">
      <c r="A6" s="45"/>
      <c r="B6" s="50"/>
      <c r="C6" s="50"/>
      <c r="D6" s="52"/>
      <c r="E6" s="46"/>
      <c r="F6" s="46"/>
      <c r="G6" s="46"/>
      <c r="H6" s="46"/>
      <c r="I6" s="45"/>
      <c r="J6" s="55"/>
      <c r="K6" s="189">
        <v>45219</v>
      </c>
      <c r="L6" s="189"/>
      <c r="M6" s="189"/>
      <c r="N6" s="56" t="s">
        <v>33</v>
      </c>
    </row>
    <row r="7" spans="1:14">
      <c r="A7" s="45"/>
      <c r="B7" s="50"/>
      <c r="C7" s="50"/>
      <c r="D7" s="52"/>
      <c r="E7" s="46"/>
      <c r="F7" s="46"/>
      <c r="G7" s="46"/>
      <c r="H7" s="46"/>
      <c r="I7" s="54"/>
      <c r="J7" s="54"/>
      <c r="K7" s="54"/>
      <c r="L7" s="54"/>
      <c r="M7" s="54"/>
      <c r="N7" s="54"/>
    </row>
    <row r="8" spans="1:14">
      <c r="A8" s="45"/>
      <c r="B8" s="50"/>
      <c r="C8" s="50"/>
      <c r="D8" s="52"/>
      <c r="E8" s="46"/>
      <c r="F8" s="46"/>
      <c r="G8" s="46"/>
      <c r="H8" s="46"/>
      <c r="I8" s="46"/>
      <c r="J8" s="46"/>
      <c r="K8" s="46"/>
      <c r="L8" s="46"/>
      <c r="M8" s="46"/>
      <c r="N8" s="46"/>
    </row>
    <row r="9" spans="1:14" ht="21.75" customHeight="1" thickBot="1">
      <c r="A9" s="45"/>
      <c r="B9" s="46"/>
      <c r="C9" s="57"/>
      <c r="D9" s="58"/>
      <c r="E9" s="46"/>
      <c r="F9" s="46"/>
      <c r="G9" s="46"/>
      <c r="H9" s="46"/>
      <c r="I9" s="46"/>
      <c r="J9" s="59"/>
      <c r="K9" s="60"/>
      <c r="L9" s="60"/>
      <c r="M9" s="60"/>
      <c r="N9" s="60"/>
    </row>
    <row r="10" spans="1:14">
      <c r="A10" s="45"/>
      <c r="B10" s="46"/>
      <c r="C10" s="46"/>
      <c r="D10" s="46"/>
      <c r="E10" s="46"/>
      <c r="F10" s="46"/>
      <c r="G10" s="46"/>
      <c r="H10" s="46"/>
      <c r="I10" s="46"/>
      <c r="J10" s="46"/>
      <c r="K10" s="46"/>
      <c r="L10" s="46"/>
      <c r="M10" s="46"/>
      <c r="N10" s="46"/>
    </row>
    <row r="11" spans="1:14">
      <c r="A11" s="45"/>
      <c r="B11" s="46"/>
      <c r="C11" s="46"/>
      <c r="D11" s="46"/>
      <c r="E11" s="46"/>
      <c r="F11" s="46"/>
      <c r="G11" s="46"/>
      <c r="H11" s="46"/>
      <c r="I11" s="46"/>
      <c r="J11" s="46"/>
      <c r="K11" s="46"/>
      <c r="L11" s="46"/>
      <c r="M11" s="46"/>
      <c r="N11" s="46"/>
    </row>
    <row r="12" spans="1:14">
      <c r="A12" s="45"/>
      <c r="B12" s="46"/>
      <c r="C12" s="46"/>
      <c r="D12" s="46"/>
      <c r="E12" s="46"/>
      <c r="F12" s="46"/>
      <c r="G12" s="46"/>
      <c r="H12" s="46"/>
      <c r="I12" s="46"/>
      <c r="J12" s="46"/>
      <c r="K12" s="46"/>
      <c r="L12" s="46"/>
      <c r="M12" s="46"/>
      <c r="N12" s="46"/>
    </row>
    <row r="13" spans="1:14">
      <c r="A13" s="45"/>
      <c r="B13" s="46"/>
      <c r="C13" s="46"/>
      <c r="D13" s="46"/>
      <c r="E13" s="46"/>
      <c r="F13" s="46"/>
      <c r="G13" s="46"/>
      <c r="H13" s="46"/>
      <c r="I13" s="46"/>
      <c r="J13" s="46"/>
      <c r="K13" s="46"/>
      <c r="L13" s="46"/>
      <c r="M13" s="46"/>
      <c r="N13" s="46"/>
    </row>
    <row r="14" spans="1:14" ht="58.5" customHeight="1">
      <c r="A14" s="45"/>
      <c r="B14" s="46"/>
      <c r="C14" s="46"/>
      <c r="D14" s="46"/>
      <c r="E14" s="46"/>
      <c r="F14" s="46"/>
      <c r="G14" s="46"/>
      <c r="H14" s="46"/>
      <c r="I14" s="46"/>
      <c r="J14" s="46"/>
      <c r="K14" s="46"/>
      <c r="L14" s="46"/>
      <c r="M14" s="46"/>
      <c r="N14" s="46"/>
    </row>
    <row r="15" spans="1:14" ht="13.5" customHeight="1">
      <c r="A15" s="45"/>
      <c r="B15" s="46"/>
      <c r="C15" s="46"/>
      <c r="D15" s="46"/>
      <c r="E15" s="46"/>
      <c r="F15" s="46"/>
      <c r="G15" s="46"/>
      <c r="H15" s="46"/>
      <c r="I15" s="177" t="s">
        <v>14</v>
      </c>
      <c r="J15" s="178"/>
      <c r="K15" s="178"/>
      <c r="L15" s="183">
        <f>J19+M19</f>
        <v>0</v>
      </c>
      <c r="M15" s="183"/>
      <c r="N15" s="184"/>
    </row>
    <row r="16" spans="1:14" ht="13.5" customHeight="1">
      <c r="A16" s="45"/>
      <c r="B16" s="46"/>
      <c r="C16" s="46"/>
      <c r="D16" s="46"/>
      <c r="E16" s="46"/>
      <c r="F16" s="46"/>
      <c r="G16" s="46"/>
      <c r="H16" s="46"/>
      <c r="I16" s="179"/>
      <c r="J16" s="180"/>
      <c r="K16" s="180"/>
      <c r="L16" s="185"/>
      <c r="M16" s="185"/>
      <c r="N16" s="186"/>
    </row>
    <row r="17" spans="1:14" ht="13.5" customHeight="1">
      <c r="A17" s="45"/>
      <c r="B17" s="46"/>
      <c r="C17" s="46"/>
      <c r="D17" s="46"/>
      <c r="E17" s="46"/>
      <c r="F17" s="46"/>
      <c r="G17" s="46"/>
      <c r="H17" s="46"/>
      <c r="I17" s="181"/>
      <c r="J17" s="182"/>
      <c r="K17" s="182"/>
      <c r="L17" s="187"/>
      <c r="M17" s="187"/>
      <c r="N17" s="188"/>
    </row>
    <row r="18" spans="1:14">
      <c r="A18" s="45"/>
      <c r="B18" s="46"/>
      <c r="C18" s="46"/>
      <c r="D18" s="46"/>
      <c r="E18" s="46"/>
      <c r="F18" s="46"/>
      <c r="G18" s="46"/>
      <c r="H18" s="46"/>
      <c r="I18" s="46"/>
      <c r="J18" s="46"/>
      <c r="K18" s="46"/>
      <c r="L18" s="46"/>
      <c r="M18" s="46"/>
      <c r="N18" s="46"/>
    </row>
    <row r="19" spans="1:14" ht="25.5" customHeight="1">
      <c r="A19" s="45"/>
      <c r="B19" s="46"/>
      <c r="C19" s="46"/>
      <c r="D19" s="46"/>
      <c r="E19" s="46"/>
      <c r="F19" s="46"/>
      <c r="G19" s="46"/>
      <c r="H19" s="46"/>
      <c r="I19" s="61" t="s">
        <v>103</v>
      </c>
      <c r="J19" s="176">
        <f>'契約用【A】％'!T1+契約用【A】内金もしくは金額直接入力!T1+契約外【B】常用!T1</f>
        <v>0</v>
      </c>
      <c r="K19" s="176"/>
      <c r="L19" s="62" t="s">
        <v>102</v>
      </c>
      <c r="M19" s="176">
        <f>'契約用【A】％'!V1+契約用【A】内金もしくは金額直接入力!V1+契約外【B】常用!V1</f>
        <v>0</v>
      </c>
      <c r="N19" s="176"/>
    </row>
    <row r="20" spans="1:14">
      <c r="A20" s="45"/>
      <c r="B20" s="46"/>
      <c r="C20" s="46"/>
      <c r="D20" s="46"/>
      <c r="E20" s="46"/>
      <c r="F20" s="46"/>
      <c r="G20" s="46"/>
      <c r="H20" s="46"/>
      <c r="I20" s="46"/>
      <c r="J20" s="46"/>
      <c r="K20" s="46"/>
      <c r="L20" s="46"/>
      <c r="M20" s="46"/>
      <c r="N20" s="46"/>
    </row>
    <row r="21" spans="1:14">
      <c r="A21" s="45"/>
      <c r="B21" s="46"/>
      <c r="C21" s="46"/>
      <c r="D21" s="46"/>
      <c r="E21" s="46"/>
      <c r="F21" s="46"/>
      <c r="G21" s="46"/>
      <c r="H21" s="46"/>
      <c r="I21" s="46" t="s">
        <v>12</v>
      </c>
      <c r="J21" s="46"/>
      <c r="K21" s="46"/>
      <c r="L21" s="46"/>
      <c r="M21" s="46"/>
      <c r="N21" s="59"/>
    </row>
    <row r="22" spans="1:14" ht="5.25" customHeight="1">
      <c r="A22" s="45"/>
      <c r="B22" s="46"/>
      <c r="C22" s="46"/>
      <c r="D22" s="46"/>
      <c r="E22" s="46"/>
      <c r="F22" s="46"/>
      <c r="G22" s="46"/>
      <c r="H22" s="46"/>
      <c r="I22" s="46"/>
      <c r="J22" s="46"/>
      <c r="K22" s="46"/>
      <c r="L22" s="46"/>
      <c r="M22" s="46"/>
      <c r="N22" s="46"/>
    </row>
    <row r="23" spans="1:14" ht="21.75" customHeight="1">
      <c r="A23" s="45"/>
      <c r="B23" s="45"/>
      <c r="C23" s="45"/>
      <c r="D23" s="45"/>
      <c r="E23" s="45"/>
      <c r="F23" s="45"/>
      <c r="G23" s="45"/>
      <c r="H23" s="63"/>
      <c r="I23" s="45"/>
      <c r="J23" s="63"/>
      <c r="K23" s="63"/>
      <c r="L23" s="63"/>
      <c r="M23" s="63"/>
      <c r="N23" s="63"/>
    </row>
    <row r="24" spans="1:14" ht="24.75" customHeight="1">
      <c r="A24" s="45"/>
      <c r="B24" s="45"/>
      <c r="C24" s="45"/>
      <c r="D24" s="45"/>
      <c r="E24" s="45"/>
      <c r="F24" s="45"/>
      <c r="G24" s="45"/>
      <c r="H24" s="63"/>
      <c r="I24" s="45"/>
      <c r="J24" s="64" t="s">
        <v>15</v>
      </c>
      <c r="K24" s="174"/>
      <c r="L24" s="174"/>
      <c r="M24" s="174"/>
      <c r="N24" s="174"/>
    </row>
    <row r="25" spans="1:14" ht="16.5" customHeight="1">
      <c r="A25" s="190" t="s">
        <v>13</v>
      </c>
      <c r="B25" s="191" t="s">
        <v>20</v>
      </c>
      <c r="C25" s="204"/>
      <c r="D25" s="204"/>
      <c r="E25" s="204"/>
      <c r="F25" s="190" t="s">
        <v>21</v>
      </c>
      <c r="G25" s="204"/>
      <c r="H25" s="204"/>
      <c r="I25" s="45"/>
      <c r="J25" s="64" t="s">
        <v>17</v>
      </c>
      <c r="K25" s="175"/>
      <c r="L25" s="175"/>
      <c r="M25" s="63"/>
      <c r="N25" s="63"/>
    </row>
    <row r="26" spans="1:14" ht="16.5" customHeight="1">
      <c r="A26" s="190"/>
      <c r="B26" s="191"/>
      <c r="C26" s="204"/>
      <c r="D26" s="204"/>
      <c r="E26" s="204"/>
      <c r="F26" s="190"/>
      <c r="G26" s="204"/>
      <c r="H26" s="204"/>
      <c r="I26" s="45"/>
      <c r="J26" s="64" t="s">
        <v>16</v>
      </c>
      <c r="K26" s="193"/>
      <c r="L26" s="193"/>
      <c r="M26" s="193"/>
      <c r="N26" s="68"/>
    </row>
    <row r="27" spans="1:14" ht="16.5" customHeight="1">
      <c r="A27" s="191" t="s">
        <v>22</v>
      </c>
      <c r="B27" s="191"/>
      <c r="C27" s="191" t="s">
        <v>23</v>
      </c>
      <c r="D27" s="191"/>
      <c r="E27" s="192"/>
      <c r="F27" s="192"/>
      <c r="G27" s="192"/>
      <c r="H27" s="192"/>
      <c r="I27" s="45"/>
      <c r="J27" s="64" t="s">
        <v>18</v>
      </c>
      <c r="K27" s="175"/>
      <c r="L27" s="175"/>
      <c r="M27" s="63"/>
      <c r="N27" s="69" t="s">
        <v>32</v>
      </c>
    </row>
    <row r="28" spans="1:14" ht="16.5" customHeight="1">
      <c r="A28" s="191"/>
      <c r="B28" s="191"/>
      <c r="C28" s="191"/>
      <c r="D28" s="191"/>
      <c r="E28" s="192"/>
      <c r="F28" s="192"/>
      <c r="G28" s="192"/>
      <c r="H28" s="192"/>
      <c r="I28" s="45"/>
      <c r="J28" s="64" t="s">
        <v>19</v>
      </c>
      <c r="K28" s="175"/>
      <c r="L28" s="175"/>
      <c r="M28" s="63"/>
      <c r="N28" s="197"/>
    </row>
    <row r="29" spans="1:14" ht="16.5" customHeight="1">
      <c r="A29" s="70" t="s">
        <v>82</v>
      </c>
      <c r="B29" s="194"/>
      <c r="C29" s="195"/>
      <c r="D29" s="195"/>
      <c r="E29" s="195"/>
      <c r="F29" s="195"/>
      <c r="G29" s="195"/>
      <c r="H29" s="196"/>
      <c r="I29" s="63"/>
      <c r="J29" s="64" t="s">
        <v>99</v>
      </c>
      <c r="K29" s="175"/>
      <c r="L29" s="175"/>
      <c r="M29" s="71"/>
      <c r="N29" s="197"/>
    </row>
    <row r="30" spans="1:14" ht="16.5" customHeight="1">
      <c r="A30" s="171" t="s">
        <v>97</v>
      </c>
      <c r="B30" s="198"/>
      <c r="C30" s="199"/>
      <c r="D30" s="199"/>
      <c r="E30" s="199"/>
      <c r="F30" s="199"/>
      <c r="G30" s="199"/>
      <c r="H30" s="200"/>
      <c r="I30" s="45"/>
      <c r="J30" s="45"/>
      <c r="K30" s="45"/>
      <c r="L30" s="45"/>
      <c r="M30" s="45"/>
      <c r="N30" s="197"/>
    </row>
    <row r="31" spans="1:14" ht="16.5" customHeight="1">
      <c r="A31" s="172"/>
      <c r="B31" s="201"/>
      <c r="C31" s="202"/>
      <c r="D31" s="202"/>
      <c r="E31" s="202"/>
      <c r="F31" s="202"/>
      <c r="G31" s="202"/>
      <c r="H31" s="203"/>
      <c r="I31" s="45"/>
      <c r="J31" s="45"/>
      <c r="K31" s="45"/>
      <c r="L31" s="45"/>
      <c r="M31" s="45"/>
      <c r="N31" s="45"/>
    </row>
    <row r="32" spans="1:14">
      <c r="B32" s="72"/>
      <c r="C32" s="72"/>
    </row>
    <row r="33" spans="2:3">
      <c r="B33" s="72"/>
      <c r="C33" s="72"/>
    </row>
  </sheetData>
  <sheetProtection formatCells="0" formatColumns="0" formatRows="0" insertColumns="0" insertRows="0" insertHyperlinks="0" deleteColumns="0" deleteRows="0" sort="0" autoFilter="0" pivotTables="0"/>
  <mergeCells count="24">
    <mergeCell ref="K28:L28"/>
    <mergeCell ref="N28:N30"/>
    <mergeCell ref="B30:H31"/>
    <mergeCell ref="C25:E26"/>
    <mergeCell ref="B25:B26"/>
    <mergeCell ref="F25:F26"/>
    <mergeCell ref="G25:H26"/>
    <mergeCell ref="K29:L29"/>
    <mergeCell ref="A30:A31"/>
    <mergeCell ref="I2:M3"/>
    <mergeCell ref="K24:N24"/>
    <mergeCell ref="K25:L25"/>
    <mergeCell ref="K27:L27"/>
    <mergeCell ref="J19:K19"/>
    <mergeCell ref="I15:K17"/>
    <mergeCell ref="L15:N17"/>
    <mergeCell ref="M19:N19"/>
    <mergeCell ref="K6:M6"/>
    <mergeCell ref="A25:A26"/>
    <mergeCell ref="A27:B28"/>
    <mergeCell ref="C27:D28"/>
    <mergeCell ref="E27:H28"/>
    <mergeCell ref="K26:M26"/>
    <mergeCell ref="B29:H29"/>
  </mergeCells>
  <phoneticPr fontId="1"/>
  <conditionalFormatting sqref="C25:E26 G25:H26 E27:H28 B29:H31">
    <cfRule type="containsBlanks" dxfId="233" priority="5">
      <formula>LEN(TRIM(B25))=0</formula>
    </cfRule>
  </conditionalFormatting>
  <conditionalFormatting sqref="K25:L25 K26:M26 K27:L29">
    <cfRule type="containsBlanks" dxfId="232" priority="6" stopIfTrue="1">
      <formula>LEN(TRIM(K25))=0</formula>
    </cfRule>
  </conditionalFormatting>
  <conditionalFormatting sqref="K24:N24">
    <cfRule type="expression" dxfId="231" priority="2">
      <formula>$K$24=""</formula>
    </cfRule>
  </conditionalFormatting>
  <printOptions horizontalCentered="1" vertic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V450"/>
  <sheetViews>
    <sheetView showGridLines="0" zoomScale="70" zoomScaleNormal="70" zoomScaleSheetLayoutView="100" workbookViewId="0">
      <selection activeCell="W445" sqref="W445"/>
    </sheetView>
  </sheetViews>
  <sheetFormatPr defaultRowHeight="13.5"/>
  <cols>
    <col min="1" max="9" width="9" style="47"/>
    <col min="10" max="10" width="11.25" style="47" customWidth="1"/>
    <col min="11" max="11" width="6.75" style="47" customWidth="1"/>
    <col min="12" max="19" width="9" style="47"/>
    <col min="20" max="20" width="9" style="47" customWidth="1"/>
    <col min="21" max="16384" width="9" style="47"/>
  </cols>
  <sheetData>
    <row r="1" spans="1:22" ht="41.25" customHeight="1">
      <c r="A1" s="278" t="s">
        <v>61</v>
      </c>
      <c r="B1" s="278"/>
      <c r="C1" s="278"/>
      <c r="D1" s="278"/>
      <c r="E1" s="278"/>
      <c r="F1" s="278"/>
      <c r="G1" s="278"/>
      <c r="H1" s="278"/>
      <c r="I1" s="278"/>
      <c r="J1" s="278"/>
      <c r="K1" s="278"/>
      <c r="L1" s="278"/>
      <c r="M1" s="278"/>
      <c r="N1" s="278"/>
      <c r="O1" s="278"/>
      <c r="P1" s="278"/>
      <c r="Q1" s="73"/>
      <c r="R1" s="73"/>
      <c r="S1" s="74" t="s">
        <v>100</v>
      </c>
      <c r="T1" s="74" cm="1">
        <f t="array" ref="T1">SUM(IF(MOD(ROW(K27:K840),30)=27,K27:K840,0))</f>
        <v>0</v>
      </c>
      <c r="U1" s="74" t="s">
        <v>101</v>
      </c>
      <c r="V1" s="74" cm="1">
        <f t="array" ref="V1">SUM(IF(MOD(ROW(K28:K840),30)=28,K28:K840,0))</f>
        <v>0</v>
      </c>
    </row>
    <row r="2" spans="1:22" ht="21">
      <c r="A2" s="75"/>
      <c r="B2" s="75"/>
      <c r="C2" s="75"/>
      <c r="D2" s="75"/>
      <c r="E2" s="76"/>
      <c r="F2" s="76"/>
      <c r="G2" s="76"/>
      <c r="H2" s="76"/>
      <c r="I2" s="76"/>
      <c r="J2" s="76"/>
      <c r="K2" s="76"/>
      <c r="L2" s="76"/>
      <c r="M2" s="46"/>
      <c r="N2" s="279">
        <f>合計請求書!$K$6</f>
        <v>45219</v>
      </c>
      <c r="O2" s="279"/>
      <c r="P2" s="279"/>
      <c r="Q2" s="77"/>
      <c r="R2" s="78"/>
      <c r="U2" s="73"/>
    </row>
    <row r="3" spans="1:22" ht="14.25" customHeight="1">
      <c r="A3" s="280" t="s">
        <v>105</v>
      </c>
      <c r="B3" s="280"/>
      <c r="C3" s="280"/>
      <c r="D3" s="280"/>
      <c r="E3" s="282" t="s">
        <v>35</v>
      </c>
      <c r="F3" s="79"/>
      <c r="G3" s="79"/>
      <c r="H3" s="79"/>
      <c r="I3" s="79"/>
      <c r="J3" s="79"/>
      <c r="K3" s="79"/>
      <c r="L3" s="76"/>
      <c r="M3" s="46"/>
      <c r="N3" s="279"/>
      <c r="O3" s="279"/>
      <c r="P3" s="279"/>
      <c r="Q3" s="77"/>
      <c r="R3" s="78"/>
    </row>
    <row r="4" spans="1:22" ht="21" customHeight="1">
      <c r="A4" s="281"/>
      <c r="B4" s="281"/>
      <c r="C4" s="281"/>
      <c r="D4" s="281"/>
      <c r="E4" s="282"/>
      <c r="F4" s="46"/>
      <c r="G4" s="46"/>
      <c r="H4" s="46"/>
      <c r="I4" s="46"/>
      <c r="J4" s="80"/>
      <c r="K4" s="81"/>
      <c r="L4" s="82" t="s">
        <v>36</v>
      </c>
      <c r="M4" s="283">
        <f>合計請求書!$K$24</f>
        <v>0</v>
      </c>
      <c r="N4" s="283"/>
      <c r="O4" s="283"/>
      <c r="P4" s="283"/>
      <c r="Q4" s="77"/>
    </row>
    <row r="5" spans="1:22" ht="18.75" customHeight="1">
      <c r="A5" s="205" t="s">
        <v>37</v>
      </c>
      <c r="B5" s="205"/>
      <c r="C5" s="205"/>
      <c r="D5" s="205"/>
      <c r="E5" s="83"/>
      <c r="F5" s="206" t="s">
        <v>38</v>
      </c>
      <c r="G5" s="208"/>
      <c r="H5" s="208"/>
      <c r="I5" s="209" t="s">
        <v>85</v>
      </c>
      <c r="J5" s="210"/>
      <c r="K5" s="84"/>
      <c r="L5" s="59" t="s">
        <v>39</v>
      </c>
      <c r="M5" s="85">
        <f>合計請求書!$K$25</f>
        <v>0</v>
      </c>
      <c r="N5" s="211">
        <f>合計請求書!$K$26</f>
        <v>0</v>
      </c>
      <c r="O5" s="211"/>
      <c r="P5" s="211"/>
      <c r="Q5" s="86"/>
      <c r="R5" s="86"/>
      <c r="S5" s="86"/>
      <c r="T5" s="86"/>
      <c r="U5" s="86"/>
      <c r="V5" s="86"/>
    </row>
    <row r="6" spans="1:22" ht="13.5" customHeight="1">
      <c r="A6" s="59"/>
      <c r="B6" s="59"/>
      <c r="C6" s="59"/>
      <c r="D6" s="59"/>
      <c r="E6" s="87"/>
      <c r="F6" s="207"/>
      <c r="G6" s="208"/>
      <c r="H6" s="208"/>
      <c r="I6" s="209"/>
      <c r="J6" s="210"/>
      <c r="K6" s="84"/>
      <c r="L6" s="59"/>
      <c r="M6" s="88" t="s">
        <v>7</v>
      </c>
      <c r="N6" s="212">
        <f>合計請求書!$K$27</f>
        <v>0</v>
      </c>
      <c r="O6" s="212"/>
      <c r="P6" s="212"/>
      <c r="Q6" s="86"/>
      <c r="R6" s="86"/>
      <c r="S6" s="86"/>
      <c r="T6" s="86"/>
      <c r="U6" s="86"/>
      <c r="V6" s="86"/>
    </row>
    <row r="7" spans="1:22" ht="13.5" customHeight="1">
      <c r="A7" s="46"/>
      <c r="B7" s="46"/>
      <c r="C7" s="46"/>
      <c r="D7" s="46"/>
      <c r="E7" s="79"/>
      <c r="F7" s="46"/>
      <c r="G7" s="46"/>
      <c r="H7" s="46"/>
      <c r="I7" s="46"/>
      <c r="J7" s="80"/>
      <c r="K7" s="89"/>
      <c r="L7" s="59"/>
      <c r="M7" s="88" t="s">
        <v>6</v>
      </c>
      <c r="N7" s="212">
        <f>合計請求書!$K$28</f>
        <v>0</v>
      </c>
      <c r="O7" s="212"/>
      <c r="P7" s="212"/>
      <c r="R7" s="78"/>
    </row>
    <row r="8" spans="1:22" ht="14.25">
      <c r="A8" s="90"/>
      <c r="B8" s="90"/>
      <c r="C8" s="90"/>
      <c r="D8" s="90"/>
      <c r="E8" s="90"/>
      <c r="F8" s="90"/>
      <c r="G8" s="91"/>
      <c r="H8" s="90"/>
      <c r="I8" s="90"/>
      <c r="J8" s="90"/>
      <c r="K8" s="90"/>
      <c r="L8" s="90"/>
      <c r="M8" s="90"/>
      <c r="N8" s="90"/>
      <c r="O8" s="90"/>
      <c r="P8" s="90"/>
    </row>
    <row r="9" spans="1:22">
      <c r="A9" s="79"/>
      <c r="B9" s="79"/>
      <c r="C9" s="79"/>
      <c r="D9" s="79"/>
      <c r="E9" s="89"/>
      <c r="F9" s="92"/>
      <c r="G9" s="92"/>
      <c r="H9" s="92"/>
      <c r="I9" s="92"/>
      <c r="J9" s="92"/>
      <c r="K9" s="79"/>
      <c r="L9" s="46"/>
      <c r="M9" s="46"/>
      <c r="N9" s="46"/>
      <c r="O9" s="76"/>
      <c r="P9" s="46"/>
    </row>
    <row r="10" spans="1:22" ht="18" customHeight="1">
      <c r="A10" s="258" t="s">
        <v>41</v>
      </c>
      <c r="B10" s="259"/>
      <c r="C10" s="262">
        <f>J14</f>
        <v>0</v>
      </c>
      <c r="D10" s="263"/>
      <c r="E10" s="264"/>
      <c r="F10" s="268" t="s">
        <v>42</v>
      </c>
      <c r="G10" s="270"/>
      <c r="H10" s="271"/>
      <c r="I10" s="271"/>
      <c r="J10" s="271"/>
      <c r="K10" s="272"/>
      <c r="L10" s="46"/>
      <c r="M10" s="93"/>
      <c r="N10" s="276"/>
      <c r="O10" s="276"/>
      <c r="P10" s="276"/>
    </row>
    <row r="11" spans="1:22" ht="18" customHeight="1">
      <c r="A11" s="260"/>
      <c r="B11" s="261"/>
      <c r="C11" s="265"/>
      <c r="D11" s="266"/>
      <c r="E11" s="267"/>
      <c r="F11" s="269"/>
      <c r="G11" s="273"/>
      <c r="H11" s="274"/>
      <c r="I11" s="274"/>
      <c r="J11" s="274"/>
      <c r="K11" s="275"/>
      <c r="L11" s="46"/>
      <c r="M11" s="93"/>
      <c r="N11" s="277"/>
      <c r="O11" s="277"/>
      <c r="P11" s="277"/>
    </row>
    <row r="12" spans="1:22">
      <c r="A12" s="76"/>
      <c r="B12" s="76"/>
      <c r="C12" s="76"/>
      <c r="D12" s="76"/>
      <c r="E12" s="76"/>
      <c r="F12" s="76"/>
      <c r="G12" s="76"/>
      <c r="H12" s="76"/>
      <c r="I12" s="76"/>
      <c r="J12" s="76"/>
      <c r="K12" s="46"/>
      <c r="L12" s="46"/>
      <c r="M12" s="46"/>
      <c r="N12" s="46"/>
      <c r="O12" s="46"/>
      <c r="P12" s="46"/>
    </row>
    <row r="13" spans="1:22" ht="13.5" customHeight="1">
      <c r="A13" s="94"/>
      <c r="B13" s="94"/>
      <c r="C13" s="94"/>
      <c r="D13" s="94"/>
      <c r="E13" s="94"/>
      <c r="F13" s="94"/>
      <c r="G13" s="95"/>
      <c r="H13" s="96"/>
      <c r="I13" s="96"/>
      <c r="J13" s="96"/>
      <c r="K13" s="94"/>
      <c r="L13" s="94"/>
      <c r="M13" s="94"/>
      <c r="N13" s="94"/>
      <c r="O13" s="94"/>
      <c r="P13" s="94"/>
    </row>
    <row r="14" spans="1:22" ht="13.5" customHeight="1">
      <c r="A14" s="79"/>
      <c r="B14" s="97" t="s">
        <v>0</v>
      </c>
      <c r="C14" s="240"/>
      <c r="D14" s="241"/>
      <c r="E14" s="97" t="s">
        <v>1</v>
      </c>
      <c r="F14" s="240"/>
      <c r="G14" s="241"/>
      <c r="H14" s="98"/>
      <c r="I14" s="97" t="s">
        <v>2</v>
      </c>
      <c r="J14" s="246">
        <f>K29</f>
        <v>0</v>
      </c>
      <c r="K14" s="247"/>
      <c r="L14" s="97" t="s">
        <v>3</v>
      </c>
      <c r="M14" s="246">
        <f>SUM(C14-F14-J14)</f>
        <v>0</v>
      </c>
      <c r="N14" s="247"/>
      <c r="O14" s="79"/>
      <c r="P14" s="89"/>
    </row>
    <row r="15" spans="1:22" ht="13.5" customHeight="1">
      <c r="A15" s="79"/>
      <c r="B15" s="99" t="s">
        <v>43</v>
      </c>
      <c r="C15" s="242"/>
      <c r="D15" s="243"/>
      <c r="E15" s="99" t="s">
        <v>89</v>
      </c>
      <c r="F15" s="242"/>
      <c r="G15" s="243"/>
      <c r="H15" s="99"/>
      <c r="I15" s="99" t="s">
        <v>45</v>
      </c>
      <c r="J15" s="248"/>
      <c r="K15" s="249"/>
      <c r="L15" s="99" t="s">
        <v>46</v>
      </c>
      <c r="M15" s="248"/>
      <c r="N15" s="249"/>
      <c r="O15" s="79"/>
      <c r="P15" s="89"/>
    </row>
    <row r="16" spans="1:22" ht="13.5" customHeight="1">
      <c r="A16" s="79"/>
      <c r="B16" s="99"/>
      <c r="C16" s="244"/>
      <c r="D16" s="245"/>
      <c r="E16" s="99" t="s">
        <v>90</v>
      </c>
      <c r="F16" s="244"/>
      <c r="G16" s="245"/>
      <c r="H16" s="99"/>
      <c r="I16" s="99" t="s">
        <v>4</v>
      </c>
      <c r="J16" s="250"/>
      <c r="K16" s="251"/>
      <c r="L16" s="99"/>
      <c r="M16" s="250"/>
      <c r="N16" s="251"/>
      <c r="O16" s="79"/>
      <c r="P16" s="89"/>
    </row>
    <row r="17" spans="1:22">
      <c r="A17" s="79"/>
      <c r="B17" s="79"/>
      <c r="C17" s="79"/>
      <c r="D17" s="79"/>
      <c r="E17" s="79"/>
      <c r="F17" s="79"/>
      <c r="G17" s="79"/>
      <c r="H17" s="79"/>
      <c r="I17" s="79"/>
      <c r="J17" s="79"/>
      <c r="K17" s="79"/>
      <c r="L17" s="79"/>
      <c r="M17" s="79"/>
      <c r="N17" s="79"/>
      <c r="O17" s="79"/>
      <c r="P17" s="89"/>
    </row>
    <row r="18" spans="1:22" ht="17.25" customHeight="1">
      <c r="A18" s="79"/>
      <c r="B18" s="79" t="s">
        <v>47</v>
      </c>
      <c r="C18" s="202"/>
      <c r="D18" s="202"/>
      <c r="E18" s="202"/>
      <c r="F18" s="202"/>
      <c r="G18" s="202"/>
      <c r="H18" s="202"/>
      <c r="I18" s="202"/>
      <c r="J18" s="202"/>
      <c r="K18" s="202"/>
      <c r="L18" s="202"/>
      <c r="M18" s="202"/>
      <c r="N18" s="202"/>
      <c r="O18" s="68"/>
      <c r="P18" s="68"/>
    </row>
    <row r="19" spans="1:22">
      <c r="A19" s="79"/>
      <c r="B19" s="79"/>
      <c r="C19" s="79"/>
      <c r="D19" s="79"/>
      <c r="E19" s="79"/>
      <c r="F19" s="79"/>
      <c r="G19" s="79"/>
      <c r="H19" s="79"/>
      <c r="I19" s="79"/>
      <c r="J19" s="79"/>
      <c r="K19" s="79"/>
      <c r="L19" s="79"/>
      <c r="M19" s="79"/>
      <c r="N19" s="79"/>
      <c r="O19" s="79"/>
      <c r="P19" s="89"/>
    </row>
    <row r="20" spans="1:22" ht="18" customHeight="1">
      <c r="A20" s="100" t="s">
        <v>5</v>
      </c>
      <c r="B20" s="252" t="s">
        <v>48</v>
      </c>
      <c r="C20" s="253"/>
      <c r="D20" s="254"/>
      <c r="E20" s="252" t="s">
        <v>49</v>
      </c>
      <c r="F20" s="253"/>
      <c r="G20" s="254"/>
      <c r="H20" s="100" t="s">
        <v>50</v>
      </c>
      <c r="I20" s="100" t="s">
        <v>51</v>
      </c>
      <c r="J20" s="100" t="s">
        <v>52</v>
      </c>
      <c r="K20" s="252" t="s">
        <v>53</v>
      </c>
      <c r="L20" s="253"/>
      <c r="M20" s="254"/>
      <c r="N20" s="284" t="s">
        <v>86</v>
      </c>
      <c r="O20" s="285"/>
      <c r="P20" s="286"/>
    </row>
    <row r="21" spans="1:22" ht="21" customHeight="1">
      <c r="A21" s="66">
        <v>1</v>
      </c>
      <c r="B21" s="225" t="s">
        <v>92</v>
      </c>
      <c r="C21" s="226"/>
      <c r="D21" s="227"/>
      <c r="E21" s="225" t="s">
        <v>96</v>
      </c>
      <c r="F21" s="226"/>
      <c r="G21" s="227"/>
      <c r="H21" s="101"/>
      <c r="I21" s="102"/>
      <c r="J21" s="103"/>
      <c r="K21" s="228">
        <f>$C$14*H21/1.1</f>
        <v>0</v>
      </c>
      <c r="L21" s="229"/>
      <c r="M21" s="230"/>
      <c r="N21" s="231"/>
      <c r="O21" s="232"/>
      <c r="P21" s="233"/>
    </row>
    <row r="22" spans="1:22" ht="21" customHeight="1">
      <c r="A22" s="66">
        <v>2</v>
      </c>
      <c r="B22" s="225"/>
      <c r="C22" s="226"/>
      <c r="D22" s="227"/>
      <c r="E22" s="225"/>
      <c r="F22" s="226"/>
      <c r="G22" s="227"/>
      <c r="H22" s="101"/>
      <c r="I22" s="102"/>
      <c r="J22" s="103"/>
      <c r="K22" s="228"/>
      <c r="L22" s="229"/>
      <c r="M22" s="230"/>
      <c r="N22" s="231"/>
      <c r="O22" s="232"/>
      <c r="P22" s="233"/>
    </row>
    <row r="23" spans="1:22" ht="21" customHeight="1">
      <c r="A23" s="66">
        <v>3</v>
      </c>
      <c r="B23" s="225"/>
      <c r="C23" s="226"/>
      <c r="D23" s="227"/>
      <c r="E23" s="225"/>
      <c r="F23" s="226"/>
      <c r="G23" s="227"/>
      <c r="H23" s="101"/>
      <c r="I23" s="102"/>
      <c r="J23" s="103"/>
      <c r="K23" s="228"/>
      <c r="L23" s="229"/>
      <c r="M23" s="230"/>
      <c r="N23" s="231"/>
      <c r="O23" s="232"/>
      <c r="P23" s="233"/>
    </row>
    <row r="24" spans="1:22" ht="21" customHeight="1">
      <c r="A24" s="66">
        <v>4</v>
      </c>
      <c r="B24" s="225"/>
      <c r="C24" s="226"/>
      <c r="D24" s="227"/>
      <c r="E24" s="225"/>
      <c r="F24" s="226"/>
      <c r="G24" s="227"/>
      <c r="H24" s="101"/>
      <c r="I24" s="102"/>
      <c r="J24" s="103"/>
      <c r="K24" s="228"/>
      <c r="L24" s="229"/>
      <c r="M24" s="230"/>
      <c r="N24" s="231"/>
      <c r="O24" s="232"/>
      <c r="P24" s="233"/>
    </row>
    <row r="25" spans="1:22" ht="21" customHeight="1">
      <c r="A25" s="66">
        <v>5</v>
      </c>
      <c r="B25" s="225"/>
      <c r="C25" s="226"/>
      <c r="D25" s="227"/>
      <c r="E25" s="225"/>
      <c r="F25" s="226"/>
      <c r="G25" s="227"/>
      <c r="H25" s="101"/>
      <c r="I25" s="102"/>
      <c r="J25" s="103"/>
      <c r="K25" s="228"/>
      <c r="L25" s="229"/>
      <c r="M25" s="230"/>
      <c r="N25" s="231"/>
      <c r="O25" s="232"/>
      <c r="P25" s="233"/>
    </row>
    <row r="26" spans="1:22" ht="21" customHeight="1">
      <c r="A26" s="66">
        <v>6</v>
      </c>
      <c r="B26" s="225"/>
      <c r="C26" s="226"/>
      <c r="D26" s="227"/>
      <c r="E26" s="225"/>
      <c r="F26" s="226"/>
      <c r="G26" s="227"/>
      <c r="H26" s="101"/>
      <c r="I26" s="102"/>
      <c r="J26" s="103"/>
      <c r="K26" s="228"/>
      <c r="L26" s="229"/>
      <c r="M26" s="230"/>
      <c r="N26" s="231"/>
      <c r="O26" s="232"/>
      <c r="P26" s="233"/>
    </row>
    <row r="27" spans="1:22" ht="21" customHeight="1">
      <c r="A27" s="213" t="s">
        <v>55</v>
      </c>
      <c r="B27" s="214"/>
      <c r="C27" s="214"/>
      <c r="D27" s="215"/>
      <c r="E27" s="216"/>
      <c r="F27" s="217"/>
      <c r="G27" s="218"/>
      <c r="H27" s="104"/>
      <c r="I27" s="67"/>
      <c r="J27" s="105"/>
      <c r="K27" s="219">
        <f>SUM(K21:M26)</f>
        <v>0</v>
      </c>
      <c r="L27" s="220"/>
      <c r="M27" s="221"/>
      <c r="N27" s="222"/>
      <c r="O27" s="223"/>
      <c r="P27" s="224"/>
    </row>
    <row r="28" spans="1:22" ht="21" customHeight="1">
      <c r="A28" s="213" t="s">
        <v>98</v>
      </c>
      <c r="B28" s="214"/>
      <c r="C28" s="214"/>
      <c r="D28" s="215"/>
      <c r="E28" s="234"/>
      <c r="F28" s="235"/>
      <c r="G28" s="236"/>
      <c r="H28" s="106"/>
      <c r="I28" s="67"/>
      <c r="J28" s="105"/>
      <c r="K28" s="219">
        <f>K27*0.1</f>
        <v>0</v>
      </c>
      <c r="L28" s="220"/>
      <c r="M28" s="221"/>
      <c r="N28" s="222"/>
      <c r="O28" s="223"/>
      <c r="P28" s="224"/>
    </row>
    <row r="29" spans="1:22" ht="21" customHeight="1">
      <c r="A29" s="237" t="s">
        <v>57</v>
      </c>
      <c r="B29" s="238"/>
      <c r="C29" s="238"/>
      <c r="D29" s="238"/>
      <c r="E29" s="238"/>
      <c r="F29" s="238"/>
      <c r="G29" s="238"/>
      <c r="H29" s="238"/>
      <c r="I29" s="238"/>
      <c r="J29" s="239"/>
      <c r="K29" s="219">
        <f>SUM(K27:M28)</f>
        <v>0</v>
      </c>
      <c r="L29" s="220"/>
      <c r="M29" s="221"/>
      <c r="N29" s="222"/>
      <c r="O29" s="223"/>
      <c r="P29" s="224"/>
    </row>
    <row r="30" spans="1:22">
      <c r="A30" s="107"/>
      <c r="B30" s="107"/>
      <c r="C30" s="107"/>
      <c r="D30" s="107"/>
      <c r="E30" s="107"/>
      <c r="F30" s="107"/>
      <c r="G30" s="107"/>
      <c r="H30" s="107"/>
      <c r="I30" s="107"/>
      <c r="J30" s="107"/>
      <c r="K30" s="107"/>
      <c r="L30" s="107"/>
      <c r="M30" s="107"/>
      <c r="N30" s="107"/>
      <c r="O30" s="107"/>
      <c r="P30" s="108"/>
    </row>
    <row r="31" spans="1:22" ht="41.25" customHeight="1">
      <c r="A31" s="278" t="s">
        <v>61</v>
      </c>
      <c r="B31" s="278"/>
      <c r="C31" s="278"/>
      <c r="D31" s="278"/>
      <c r="E31" s="278"/>
      <c r="F31" s="278"/>
      <c r="G31" s="278"/>
      <c r="H31" s="278"/>
      <c r="I31" s="278"/>
      <c r="J31" s="278"/>
      <c r="K31" s="278"/>
      <c r="L31" s="278"/>
      <c r="M31" s="278"/>
      <c r="N31" s="278"/>
      <c r="O31" s="278"/>
      <c r="P31" s="278"/>
      <c r="Q31" s="73"/>
      <c r="R31" s="73"/>
      <c r="S31" s="73"/>
      <c r="T31" s="73"/>
      <c r="U31" s="73"/>
      <c r="V31" s="73"/>
    </row>
    <row r="32" spans="1:22" ht="18.75">
      <c r="A32" s="75"/>
      <c r="B32" s="75"/>
      <c r="C32" s="75"/>
      <c r="D32" s="75"/>
      <c r="E32" s="76"/>
      <c r="F32" s="76"/>
      <c r="G32" s="76"/>
      <c r="H32" s="76"/>
      <c r="I32" s="76"/>
      <c r="J32" s="76"/>
      <c r="K32" s="76"/>
      <c r="L32" s="76"/>
      <c r="M32" s="46"/>
      <c r="N32" s="279">
        <f>合計請求書!$K$6</f>
        <v>45219</v>
      </c>
      <c r="O32" s="279"/>
      <c r="P32" s="279"/>
      <c r="Q32" s="77"/>
      <c r="R32" s="78"/>
    </row>
    <row r="33" spans="1:22" ht="14.25" customHeight="1">
      <c r="A33" s="280" t="s">
        <v>105</v>
      </c>
      <c r="B33" s="280"/>
      <c r="C33" s="280"/>
      <c r="D33" s="280"/>
      <c r="E33" s="282" t="s">
        <v>35</v>
      </c>
      <c r="F33" s="79"/>
      <c r="G33" s="79"/>
      <c r="H33" s="79"/>
      <c r="I33" s="79"/>
      <c r="J33" s="79"/>
      <c r="K33" s="79"/>
      <c r="L33" s="76"/>
      <c r="M33" s="46"/>
      <c r="N33" s="279"/>
      <c r="O33" s="279"/>
      <c r="P33" s="279"/>
      <c r="Q33" s="77"/>
      <c r="R33" s="78"/>
    </row>
    <row r="34" spans="1:22" ht="21" customHeight="1">
      <c r="A34" s="281"/>
      <c r="B34" s="281"/>
      <c r="C34" s="281"/>
      <c r="D34" s="281"/>
      <c r="E34" s="282"/>
      <c r="F34" s="46"/>
      <c r="G34" s="46"/>
      <c r="H34" s="46"/>
      <c r="I34" s="46"/>
      <c r="J34" s="80"/>
      <c r="K34" s="81"/>
      <c r="L34" s="82" t="s">
        <v>36</v>
      </c>
      <c r="M34" s="283">
        <f>合計請求書!$K$24</f>
        <v>0</v>
      </c>
      <c r="N34" s="283"/>
      <c r="O34" s="283"/>
      <c r="P34" s="283"/>
      <c r="Q34" s="77"/>
    </row>
    <row r="35" spans="1:22" ht="18.75" customHeight="1">
      <c r="A35" s="205" t="s">
        <v>37</v>
      </c>
      <c r="B35" s="205"/>
      <c r="C35" s="205"/>
      <c r="D35" s="205"/>
      <c r="E35" s="83"/>
      <c r="F35" s="206" t="s">
        <v>38</v>
      </c>
      <c r="G35" s="208"/>
      <c r="H35" s="208"/>
      <c r="I35" s="209" t="s">
        <v>77</v>
      </c>
      <c r="J35" s="210"/>
      <c r="K35" s="84"/>
      <c r="L35" s="59" t="s">
        <v>39</v>
      </c>
      <c r="M35" s="85">
        <f>合計請求書!$K$25</f>
        <v>0</v>
      </c>
      <c r="N35" s="211">
        <f>合計請求書!$K$26</f>
        <v>0</v>
      </c>
      <c r="O35" s="211"/>
      <c r="P35" s="211"/>
      <c r="Q35" s="86"/>
      <c r="R35" s="86"/>
      <c r="S35" s="86"/>
      <c r="T35" s="86"/>
      <c r="U35" s="86"/>
      <c r="V35" s="86"/>
    </row>
    <row r="36" spans="1:22" ht="13.5" customHeight="1">
      <c r="A36" s="59"/>
      <c r="B36" s="59"/>
      <c r="C36" s="59"/>
      <c r="D36" s="59"/>
      <c r="E36" s="87"/>
      <c r="F36" s="207"/>
      <c r="G36" s="208"/>
      <c r="H36" s="208"/>
      <c r="I36" s="209"/>
      <c r="J36" s="210"/>
      <c r="K36" s="84"/>
      <c r="L36" s="59"/>
      <c r="M36" s="88" t="s">
        <v>7</v>
      </c>
      <c r="N36" s="212">
        <f>合計請求書!$K$27</f>
        <v>0</v>
      </c>
      <c r="O36" s="212"/>
      <c r="P36" s="212"/>
      <c r="Q36" s="86"/>
      <c r="R36" s="86"/>
      <c r="S36" s="86"/>
      <c r="T36" s="86"/>
      <c r="U36" s="86"/>
      <c r="V36" s="86"/>
    </row>
    <row r="37" spans="1:22" ht="13.5" customHeight="1">
      <c r="A37" s="46"/>
      <c r="B37" s="46"/>
      <c r="C37" s="46"/>
      <c r="D37" s="46"/>
      <c r="E37" s="79"/>
      <c r="F37" s="46"/>
      <c r="G37" s="46"/>
      <c r="H37" s="46"/>
      <c r="I37" s="46"/>
      <c r="J37" s="80"/>
      <c r="K37" s="89"/>
      <c r="L37" s="59"/>
      <c r="M37" s="88" t="s">
        <v>6</v>
      </c>
      <c r="N37" s="212">
        <f>合計請求書!$K$28</f>
        <v>0</v>
      </c>
      <c r="O37" s="212"/>
      <c r="P37" s="212"/>
      <c r="R37" s="78"/>
    </row>
    <row r="38" spans="1:22" ht="14.25">
      <c r="A38" s="90"/>
      <c r="B38" s="90"/>
      <c r="C38" s="90"/>
      <c r="D38" s="90"/>
      <c r="E38" s="90"/>
      <c r="F38" s="90"/>
      <c r="G38" s="91"/>
      <c r="H38" s="90"/>
      <c r="I38" s="90"/>
      <c r="J38" s="90"/>
      <c r="K38" s="90"/>
      <c r="L38" s="90"/>
      <c r="M38" s="90"/>
      <c r="N38" s="90"/>
      <c r="O38" s="90"/>
      <c r="P38" s="90"/>
    </row>
    <row r="39" spans="1:22">
      <c r="A39" s="79"/>
      <c r="B39" s="79"/>
      <c r="C39" s="79"/>
      <c r="D39" s="79"/>
      <c r="E39" s="89"/>
      <c r="F39" s="92"/>
      <c r="G39" s="92"/>
      <c r="H39" s="92"/>
      <c r="I39" s="92"/>
      <c r="J39" s="92"/>
      <c r="K39" s="79"/>
      <c r="L39" s="46"/>
      <c r="M39" s="46"/>
      <c r="N39" s="46"/>
      <c r="O39" s="76"/>
      <c r="P39" s="46"/>
    </row>
    <row r="40" spans="1:22" ht="18" customHeight="1">
      <c r="A40" s="258" t="s">
        <v>41</v>
      </c>
      <c r="B40" s="259"/>
      <c r="C40" s="262">
        <f>J44</f>
        <v>0</v>
      </c>
      <c r="D40" s="263"/>
      <c r="E40" s="264"/>
      <c r="F40" s="268" t="s">
        <v>42</v>
      </c>
      <c r="G40" s="270"/>
      <c r="H40" s="271"/>
      <c r="I40" s="271"/>
      <c r="J40" s="271"/>
      <c r="K40" s="272"/>
      <c r="L40" s="46"/>
      <c r="M40" s="93"/>
      <c r="N40" s="276"/>
      <c r="O40" s="276"/>
      <c r="P40" s="276"/>
    </row>
    <row r="41" spans="1:22" ht="18" customHeight="1">
      <c r="A41" s="260"/>
      <c r="B41" s="261"/>
      <c r="C41" s="265"/>
      <c r="D41" s="266"/>
      <c r="E41" s="267"/>
      <c r="F41" s="269"/>
      <c r="G41" s="273"/>
      <c r="H41" s="274"/>
      <c r="I41" s="274"/>
      <c r="J41" s="274"/>
      <c r="K41" s="275"/>
      <c r="L41" s="46"/>
      <c r="M41" s="93"/>
      <c r="N41" s="277"/>
      <c r="O41" s="277"/>
      <c r="P41" s="277"/>
    </row>
    <row r="42" spans="1:22">
      <c r="A42" s="76"/>
      <c r="B42" s="76"/>
      <c r="C42" s="76"/>
      <c r="D42" s="76"/>
      <c r="E42" s="76"/>
      <c r="F42" s="76"/>
      <c r="G42" s="76"/>
      <c r="H42" s="76"/>
      <c r="I42" s="76"/>
      <c r="J42" s="76"/>
      <c r="K42" s="46"/>
      <c r="L42" s="46"/>
      <c r="M42" s="46"/>
      <c r="N42" s="46"/>
      <c r="O42" s="46"/>
      <c r="P42" s="46"/>
    </row>
    <row r="43" spans="1:22" ht="13.5" customHeight="1">
      <c r="A43" s="94"/>
      <c r="B43" s="94"/>
      <c r="C43" s="94"/>
      <c r="D43" s="94"/>
      <c r="E43" s="94"/>
      <c r="F43" s="94"/>
      <c r="G43" s="95"/>
      <c r="H43" s="96"/>
      <c r="I43" s="96"/>
      <c r="J43" s="96"/>
      <c r="K43" s="94"/>
      <c r="L43" s="94"/>
      <c r="M43" s="94"/>
      <c r="N43" s="94"/>
      <c r="O43" s="94"/>
      <c r="P43" s="94"/>
    </row>
    <row r="44" spans="1:22" ht="13.5" customHeight="1">
      <c r="A44" s="79"/>
      <c r="B44" s="97" t="s">
        <v>0</v>
      </c>
      <c r="C44" s="240"/>
      <c r="D44" s="241"/>
      <c r="E44" s="97" t="s">
        <v>1</v>
      </c>
      <c r="F44" s="240"/>
      <c r="G44" s="241"/>
      <c r="H44" s="98"/>
      <c r="I44" s="97" t="s">
        <v>2</v>
      </c>
      <c r="J44" s="246">
        <f>K59</f>
        <v>0</v>
      </c>
      <c r="K44" s="247"/>
      <c r="L44" s="97" t="s">
        <v>3</v>
      </c>
      <c r="M44" s="246">
        <f>SUM(C44-F44-J44)</f>
        <v>0</v>
      </c>
      <c r="N44" s="247"/>
      <c r="O44" s="79"/>
      <c r="P44" s="89"/>
    </row>
    <row r="45" spans="1:22" ht="13.5" customHeight="1">
      <c r="A45" s="79"/>
      <c r="B45" s="99" t="s">
        <v>43</v>
      </c>
      <c r="C45" s="242"/>
      <c r="D45" s="243"/>
      <c r="E45" s="99" t="s">
        <v>44</v>
      </c>
      <c r="F45" s="242"/>
      <c r="G45" s="243"/>
      <c r="H45" s="99"/>
      <c r="I45" s="99" t="s">
        <v>45</v>
      </c>
      <c r="J45" s="248"/>
      <c r="K45" s="249"/>
      <c r="L45" s="99" t="s">
        <v>46</v>
      </c>
      <c r="M45" s="248"/>
      <c r="N45" s="249"/>
      <c r="O45" s="79"/>
      <c r="P45" s="89"/>
    </row>
    <row r="46" spans="1:22" ht="13.5" customHeight="1">
      <c r="A46" s="79"/>
      <c r="B46" s="99"/>
      <c r="C46" s="244"/>
      <c r="D46" s="245"/>
      <c r="E46" s="99" t="s">
        <v>90</v>
      </c>
      <c r="F46" s="244"/>
      <c r="G46" s="245"/>
      <c r="H46" s="99"/>
      <c r="I46" s="99" t="s">
        <v>4</v>
      </c>
      <c r="J46" s="250"/>
      <c r="K46" s="251"/>
      <c r="L46" s="99"/>
      <c r="M46" s="250"/>
      <c r="N46" s="251"/>
      <c r="O46" s="79"/>
      <c r="P46" s="89"/>
    </row>
    <row r="47" spans="1:22">
      <c r="A47" s="79"/>
      <c r="B47" s="79"/>
      <c r="C47" s="79"/>
      <c r="D47" s="79"/>
      <c r="E47" s="79"/>
      <c r="F47" s="79"/>
      <c r="G47" s="79"/>
      <c r="H47" s="79"/>
      <c r="I47" s="79"/>
      <c r="J47" s="79"/>
      <c r="K47" s="79"/>
      <c r="L47" s="79"/>
      <c r="M47" s="79"/>
      <c r="N47" s="79"/>
      <c r="O47" s="79"/>
      <c r="P47" s="89"/>
    </row>
    <row r="48" spans="1:22" ht="17.25" customHeight="1">
      <c r="A48" s="79"/>
      <c r="B48" s="79" t="s">
        <v>47</v>
      </c>
      <c r="C48" s="202"/>
      <c r="D48" s="202"/>
      <c r="E48" s="202"/>
      <c r="F48" s="202"/>
      <c r="G48" s="202"/>
      <c r="H48" s="202"/>
      <c r="I48" s="202"/>
      <c r="J48" s="202"/>
      <c r="K48" s="202"/>
      <c r="L48" s="202"/>
      <c r="M48" s="202"/>
      <c r="N48" s="202"/>
      <c r="O48" s="68"/>
      <c r="P48" s="68"/>
    </row>
    <row r="49" spans="1:22">
      <c r="A49" s="79"/>
      <c r="B49" s="79"/>
      <c r="C49" s="79"/>
      <c r="D49" s="79"/>
      <c r="E49" s="79"/>
      <c r="F49" s="79"/>
      <c r="G49" s="79"/>
      <c r="H49" s="79"/>
      <c r="I49" s="79"/>
      <c r="J49" s="79"/>
      <c r="K49" s="79"/>
      <c r="L49" s="79"/>
      <c r="M49" s="79"/>
      <c r="N49" s="79"/>
      <c r="O49" s="79"/>
      <c r="P49" s="89"/>
    </row>
    <row r="50" spans="1:22" ht="18" customHeight="1">
      <c r="A50" s="100" t="s">
        <v>5</v>
      </c>
      <c r="B50" s="252" t="s">
        <v>48</v>
      </c>
      <c r="C50" s="253"/>
      <c r="D50" s="254"/>
      <c r="E50" s="252" t="s">
        <v>49</v>
      </c>
      <c r="F50" s="253"/>
      <c r="G50" s="254"/>
      <c r="H50" s="100" t="s">
        <v>50</v>
      </c>
      <c r="I50" s="100" t="s">
        <v>51</v>
      </c>
      <c r="J50" s="100" t="s">
        <v>52</v>
      </c>
      <c r="K50" s="252" t="s">
        <v>53</v>
      </c>
      <c r="L50" s="253"/>
      <c r="M50" s="254"/>
      <c r="N50" s="255" t="s">
        <v>86</v>
      </c>
      <c r="O50" s="256"/>
      <c r="P50" s="257"/>
    </row>
    <row r="51" spans="1:22" ht="21" customHeight="1">
      <c r="A51" s="66">
        <v>1</v>
      </c>
      <c r="B51" s="225" t="s">
        <v>92</v>
      </c>
      <c r="C51" s="226"/>
      <c r="D51" s="227"/>
      <c r="E51" s="225" t="s">
        <v>34</v>
      </c>
      <c r="F51" s="226"/>
      <c r="G51" s="227"/>
      <c r="H51" s="101"/>
      <c r="I51" s="102"/>
      <c r="J51" s="102"/>
      <c r="K51" s="228">
        <f>$C$44*H51/1.1</f>
        <v>0</v>
      </c>
      <c r="L51" s="229"/>
      <c r="M51" s="230"/>
      <c r="N51" s="231"/>
      <c r="O51" s="232"/>
      <c r="P51" s="233"/>
    </row>
    <row r="52" spans="1:22" ht="21" customHeight="1">
      <c r="A52" s="66">
        <v>2</v>
      </c>
      <c r="B52" s="225"/>
      <c r="C52" s="226"/>
      <c r="D52" s="227"/>
      <c r="E52" s="225"/>
      <c r="F52" s="226"/>
      <c r="G52" s="227"/>
      <c r="H52" s="101"/>
      <c r="I52" s="102"/>
      <c r="J52" s="102"/>
      <c r="K52" s="228"/>
      <c r="L52" s="229"/>
      <c r="M52" s="230"/>
      <c r="N52" s="231"/>
      <c r="O52" s="232"/>
      <c r="P52" s="233"/>
    </row>
    <row r="53" spans="1:22" ht="21" customHeight="1">
      <c r="A53" s="66">
        <v>3</v>
      </c>
      <c r="B53" s="225"/>
      <c r="C53" s="226"/>
      <c r="D53" s="227"/>
      <c r="E53" s="225"/>
      <c r="F53" s="226"/>
      <c r="G53" s="227"/>
      <c r="H53" s="101"/>
      <c r="I53" s="102"/>
      <c r="J53" s="102"/>
      <c r="K53" s="228"/>
      <c r="L53" s="229"/>
      <c r="M53" s="230"/>
      <c r="N53" s="231"/>
      <c r="O53" s="232"/>
      <c r="P53" s="233"/>
    </row>
    <row r="54" spans="1:22" ht="21" customHeight="1">
      <c r="A54" s="66">
        <v>4</v>
      </c>
      <c r="B54" s="225"/>
      <c r="C54" s="226"/>
      <c r="D54" s="227"/>
      <c r="E54" s="225"/>
      <c r="F54" s="226"/>
      <c r="G54" s="227"/>
      <c r="H54" s="101"/>
      <c r="I54" s="102"/>
      <c r="J54" s="102"/>
      <c r="K54" s="228"/>
      <c r="L54" s="229"/>
      <c r="M54" s="230"/>
      <c r="N54" s="231"/>
      <c r="O54" s="232"/>
      <c r="P54" s="233"/>
    </row>
    <row r="55" spans="1:22" ht="21" customHeight="1">
      <c r="A55" s="66">
        <v>5</v>
      </c>
      <c r="B55" s="225"/>
      <c r="C55" s="226"/>
      <c r="D55" s="227"/>
      <c r="E55" s="225"/>
      <c r="F55" s="226"/>
      <c r="G55" s="227"/>
      <c r="H55" s="101"/>
      <c r="I55" s="102"/>
      <c r="J55" s="102"/>
      <c r="K55" s="228"/>
      <c r="L55" s="229"/>
      <c r="M55" s="230"/>
      <c r="N55" s="231"/>
      <c r="O55" s="232"/>
      <c r="P55" s="233"/>
    </row>
    <row r="56" spans="1:22" ht="21" customHeight="1">
      <c r="A56" s="66">
        <v>6</v>
      </c>
      <c r="B56" s="225"/>
      <c r="C56" s="226"/>
      <c r="D56" s="227"/>
      <c r="E56" s="225"/>
      <c r="F56" s="226"/>
      <c r="G56" s="227"/>
      <c r="H56" s="101"/>
      <c r="I56" s="102"/>
      <c r="J56" s="102"/>
      <c r="K56" s="228"/>
      <c r="L56" s="229"/>
      <c r="M56" s="230"/>
      <c r="N56" s="231"/>
      <c r="O56" s="232"/>
      <c r="P56" s="233"/>
    </row>
    <row r="57" spans="1:22" ht="21" customHeight="1">
      <c r="A57" s="213" t="s">
        <v>55</v>
      </c>
      <c r="B57" s="214"/>
      <c r="C57" s="214"/>
      <c r="D57" s="215"/>
      <c r="E57" s="216"/>
      <c r="F57" s="217"/>
      <c r="G57" s="218"/>
      <c r="H57" s="106"/>
      <c r="I57" s="67"/>
      <c r="J57" s="109"/>
      <c r="K57" s="219">
        <f>SUM(K51:M56)</f>
        <v>0</v>
      </c>
      <c r="L57" s="220"/>
      <c r="M57" s="221"/>
      <c r="N57" s="222"/>
      <c r="O57" s="223"/>
      <c r="P57" s="224"/>
    </row>
    <row r="58" spans="1:22" ht="21" customHeight="1">
      <c r="A58" s="213" t="s">
        <v>98</v>
      </c>
      <c r="B58" s="214"/>
      <c r="C58" s="214"/>
      <c r="D58" s="215"/>
      <c r="E58" s="234"/>
      <c r="F58" s="235"/>
      <c r="G58" s="236"/>
      <c r="H58" s="106"/>
      <c r="I58" s="67"/>
      <c r="J58" s="109"/>
      <c r="K58" s="219">
        <f>K57*0.1</f>
        <v>0</v>
      </c>
      <c r="L58" s="220"/>
      <c r="M58" s="221"/>
      <c r="N58" s="222"/>
      <c r="O58" s="223"/>
      <c r="P58" s="224"/>
    </row>
    <row r="59" spans="1:22" ht="21" customHeight="1">
      <c r="A59" s="237" t="s">
        <v>57</v>
      </c>
      <c r="B59" s="238"/>
      <c r="C59" s="238"/>
      <c r="D59" s="238"/>
      <c r="E59" s="238"/>
      <c r="F59" s="238"/>
      <c r="G59" s="238"/>
      <c r="H59" s="238"/>
      <c r="I59" s="238"/>
      <c r="J59" s="239"/>
      <c r="K59" s="219">
        <f>SUM(K57:M58)</f>
        <v>0</v>
      </c>
      <c r="L59" s="220"/>
      <c r="M59" s="221"/>
      <c r="N59" s="222"/>
      <c r="O59" s="223"/>
      <c r="P59" s="224"/>
    </row>
    <row r="60" spans="1:22">
      <c r="A60" s="107"/>
      <c r="B60" s="107"/>
      <c r="C60" s="107"/>
      <c r="D60" s="107"/>
      <c r="E60" s="107"/>
      <c r="F60" s="107"/>
      <c r="G60" s="107"/>
      <c r="H60" s="107"/>
      <c r="I60" s="107"/>
      <c r="J60" s="107"/>
      <c r="K60" s="107"/>
      <c r="L60" s="107"/>
      <c r="M60" s="107"/>
      <c r="N60" s="107"/>
      <c r="O60" s="107"/>
      <c r="P60" s="108"/>
    </row>
    <row r="61" spans="1:22" ht="41.25" customHeight="1">
      <c r="A61" s="278" t="s">
        <v>61</v>
      </c>
      <c r="B61" s="278"/>
      <c r="C61" s="278"/>
      <c r="D61" s="278"/>
      <c r="E61" s="278"/>
      <c r="F61" s="278"/>
      <c r="G61" s="278"/>
      <c r="H61" s="278"/>
      <c r="I61" s="278"/>
      <c r="J61" s="278"/>
      <c r="K61" s="278"/>
      <c r="L61" s="278"/>
      <c r="M61" s="278"/>
      <c r="N61" s="278"/>
      <c r="O61" s="278"/>
      <c r="P61" s="278"/>
      <c r="Q61" s="73"/>
      <c r="R61" s="73"/>
      <c r="S61" s="73"/>
      <c r="T61" s="73"/>
      <c r="U61" s="73"/>
      <c r="V61" s="73"/>
    </row>
    <row r="62" spans="1:22" ht="18.75">
      <c r="A62" s="75"/>
      <c r="B62" s="75"/>
      <c r="C62" s="75"/>
      <c r="D62" s="75"/>
      <c r="E62" s="76"/>
      <c r="F62" s="76"/>
      <c r="G62" s="76"/>
      <c r="H62" s="76"/>
      <c r="I62" s="76"/>
      <c r="J62" s="76"/>
      <c r="K62" s="76"/>
      <c r="L62" s="76"/>
      <c r="M62" s="46"/>
      <c r="N62" s="279">
        <f>合計請求書!$K$6</f>
        <v>45219</v>
      </c>
      <c r="O62" s="279"/>
      <c r="P62" s="279"/>
      <c r="Q62" s="77"/>
      <c r="R62" s="78"/>
    </row>
    <row r="63" spans="1:22" ht="14.25" customHeight="1">
      <c r="A63" s="280" t="s">
        <v>105</v>
      </c>
      <c r="B63" s="280"/>
      <c r="C63" s="280"/>
      <c r="D63" s="280"/>
      <c r="E63" s="282" t="s">
        <v>35</v>
      </c>
      <c r="F63" s="79"/>
      <c r="G63" s="79"/>
      <c r="H63" s="79"/>
      <c r="I63" s="79"/>
      <c r="J63" s="79"/>
      <c r="K63" s="79"/>
      <c r="L63" s="76"/>
      <c r="M63" s="46"/>
      <c r="N63" s="279"/>
      <c r="O63" s="279"/>
      <c r="P63" s="279"/>
      <c r="Q63" s="77"/>
      <c r="R63" s="78"/>
    </row>
    <row r="64" spans="1:22" ht="21" customHeight="1">
      <c r="A64" s="281"/>
      <c r="B64" s="281"/>
      <c r="C64" s="281"/>
      <c r="D64" s="281"/>
      <c r="E64" s="282"/>
      <c r="F64" s="46"/>
      <c r="G64" s="46"/>
      <c r="H64" s="46"/>
      <c r="I64" s="46"/>
      <c r="J64" s="80"/>
      <c r="K64" s="81"/>
      <c r="L64" s="82" t="s">
        <v>36</v>
      </c>
      <c r="M64" s="283">
        <f>合計請求書!$K$24</f>
        <v>0</v>
      </c>
      <c r="N64" s="283"/>
      <c r="O64" s="283"/>
      <c r="P64" s="283"/>
      <c r="Q64" s="77"/>
    </row>
    <row r="65" spans="1:22" ht="18.75" customHeight="1">
      <c r="A65" s="205" t="s">
        <v>37</v>
      </c>
      <c r="B65" s="205"/>
      <c r="C65" s="205"/>
      <c r="D65" s="205"/>
      <c r="E65" s="83"/>
      <c r="F65" s="206" t="s">
        <v>38</v>
      </c>
      <c r="G65" s="208"/>
      <c r="H65" s="208"/>
      <c r="I65" s="209" t="s">
        <v>77</v>
      </c>
      <c r="J65" s="210"/>
      <c r="K65" s="84"/>
      <c r="L65" s="59" t="s">
        <v>39</v>
      </c>
      <c r="M65" s="85">
        <f>合計請求書!$K$25</f>
        <v>0</v>
      </c>
      <c r="N65" s="211">
        <f>合計請求書!$K$26</f>
        <v>0</v>
      </c>
      <c r="O65" s="211"/>
      <c r="P65" s="211"/>
      <c r="Q65" s="86"/>
      <c r="R65" s="86"/>
      <c r="S65" s="86"/>
      <c r="T65" s="86"/>
      <c r="U65" s="86"/>
      <c r="V65" s="86"/>
    </row>
    <row r="66" spans="1:22" ht="13.5" customHeight="1">
      <c r="A66" s="59"/>
      <c r="B66" s="59"/>
      <c r="C66" s="59"/>
      <c r="D66" s="59"/>
      <c r="E66" s="87"/>
      <c r="F66" s="207"/>
      <c r="G66" s="208"/>
      <c r="H66" s="208"/>
      <c r="I66" s="209"/>
      <c r="J66" s="210"/>
      <c r="K66" s="84"/>
      <c r="L66" s="59"/>
      <c r="M66" s="88" t="s">
        <v>7</v>
      </c>
      <c r="N66" s="212">
        <f>合計請求書!$K$27</f>
        <v>0</v>
      </c>
      <c r="O66" s="212"/>
      <c r="P66" s="212"/>
      <c r="Q66" s="86"/>
      <c r="R66" s="86"/>
      <c r="S66" s="86"/>
      <c r="T66" s="86"/>
      <c r="U66" s="86"/>
      <c r="V66" s="86"/>
    </row>
    <row r="67" spans="1:22" ht="13.5" customHeight="1">
      <c r="A67" s="46"/>
      <c r="B67" s="46"/>
      <c r="C67" s="46"/>
      <c r="D67" s="46"/>
      <c r="E67" s="79"/>
      <c r="F67" s="46"/>
      <c r="G67" s="46"/>
      <c r="H67" s="46"/>
      <c r="I67" s="46"/>
      <c r="J67" s="80"/>
      <c r="K67" s="89"/>
      <c r="L67" s="59"/>
      <c r="M67" s="88" t="s">
        <v>6</v>
      </c>
      <c r="N67" s="212">
        <f>合計請求書!$K$28</f>
        <v>0</v>
      </c>
      <c r="O67" s="212"/>
      <c r="P67" s="212"/>
      <c r="R67" s="78"/>
    </row>
    <row r="68" spans="1:22" ht="14.25">
      <c r="A68" s="90"/>
      <c r="B68" s="90"/>
      <c r="C68" s="90"/>
      <c r="D68" s="90"/>
      <c r="E68" s="90"/>
      <c r="F68" s="90"/>
      <c r="G68" s="91"/>
      <c r="H68" s="90"/>
      <c r="I68" s="90"/>
      <c r="J68" s="90"/>
      <c r="K68" s="90"/>
      <c r="L68" s="90"/>
      <c r="M68" s="90"/>
      <c r="N68" s="90"/>
      <c r="O68" s="90"/>
      <c r="P68" s="90"/>
    </row>
    <row r="69" spans="1:22">
      <c r="A69" s="79"/>
      <c r="B69" s="79"/>
      <c r="C69" s="79"/>
      <c r="D69" s="79"/>
      <c r="E69" s="89"/>
      <c r="F69" s="92"/>
      <c r="G69" s="92"/>
      <c r="H69" s="92"/>
      <c r="I69" s="92"/>
      <c r="J69" s="92"/>
      <c r="K69" s="79"/>
      <c r="L69" s="46"/>
      <c r="M69" s="46"/>
      <c r="N69" s="46"/>
      <c r="O69" s="76"/>
      <c r="P69" s="46"/>
    </row>
    <row r="70" spans="1:22" ht="18" customHeight="1">
      <c r="A70" s="258" t="s">
        <v>41</v>
      </c>
      <c r="B70" s="259"/>
      <c r="C70" s="262">
        <f>J74</f>
        <v>0</v>
      </c>
      <c r="D70" s="263"/>
      <c r="E70" s="264"/>
      <c r="F70" s="268" t="s">
        <v>42</v>
      </c>
      <c r="G70" s="270"/>
      <c r="H70" s="271"/>
      <c r="I70" s="271"/>
      <c r="J70" s="271"/>
      <c r="K70" s="272"/>
      <c r="L70" s="46"/>
      <c r="M70" s="93"/>
      <c r="N70" s="276"/>
      <c r="O70" s="276"/>
      <c r="P70" s="276"/>
    </row>
    <row r="71" spans="1:22" ht="18" customHeight="1">
      <c r="A71" s="260"/>
      <c r="B71" s="261"/>
      <c r="C71" s="265"/>
      <c r="D71" s="266"/>
      <c r="E71" s="267"/>
      <c r="F71" s="269"/>
      <c r="G71" s="273"/>
      <c r="H71" s="274"/>
      <c r="I71" s="274"/>
      <c r="J71" s="274"/>
      <c r="K71" s="275"/>
      <c r="L71" s="46"/>
      <c r="M71" s="93"/>
      <c r="N71" s="277"/>
      <c r="O71" s="277"/>
      <c r="P71" s="277"/>
    </row>
    <row r="72" spans="1:22">
      <c r="A72" s="76"/>
      <c r="B72" s="76"/>
      <c r="C72" s="76"/>
      <c r="D72" s="76"/>
      <c r="E72" s="76"/>
      <c r="F72" s="76"/>
      <c r="G72" s="76"/>
      <c r="H72" s="76"/>
      <c r="I72" s="76"/>
      <c r="J72" s="76"/>
      <c r="K72" s="46"/>
      <c r="L72" s="46"/>
      <c r="M72" s="46"/>
      <c r="N72" s="46"/>
      <c r="O72" s="46"/>
      <c r="P72" s="46"/>
    </row>
    <row r="73" spans="1:22" ht="13.5" customHeight="1">
      <c r="A73" s="94"/>
      <c r="B73" s="94"/>
      <c r="C73" s="94"/>
      <c r="D73" s="94"/>
      <c r="E73" s="94"/>
      <c r="F73" s="94"/>
      <c r="G73" s="95"/>
      <c r="H73" s="96"/>
      <c r="I73" s="96"/>
      <c r="J73" s="96"/>
      <c r="K73" s="94"/>
      <c r="L73" s="94"/>
      <c r="M73" s="94"/>
      <c r="N73" s="94"/>
      <c r="O73" s="94"/>
      <c r="P73" s="94"/>
    </row>
    <row r="74" spans="1:22" ht="13.5" customHeight="1">
      <c r="A74" s="79"/>
      <c r="B74" s="97" t="s">
        <v>0</v>
      </c>
      <c r="C74" s="240"/>
      <c r="D74" s="241"/>
      <c r="E74" s="97" t="s">
        <v>1</v>
      </c>
      <c r="F74" s="240"/>
      <c r="G74" s="241"/>
      <c r="H74" s="98"/>
      <c r="I74" s="97" t="s">
        <v>2</v>
      </c>
      <c r="J74" s="246">
        <f>K89</f>
        <v>0</v>
      </c>
      <c r="K74" s="247"/>
      <c r="L74" s="97" t="s">
        <v>3</v>
      </c>
      <c r="M74" s="246">
        <f>SUM(C74-F74-J74)</f>
        <v>0</v>
      </c>
      <c r="N74" s="247"/>
      <c r="O74" s="79"/>
      <c r="P74" s="89"/>
    </row>
    <row r="75" spans="1:22" ht="13.5" customHeight="1">
      <c r="A75" s="79"/>
      <c r="B75" s="99" t="s">
        <v>43</v>
      </c>
      <c r="C75" s="242"/>
      <c r="D75" s="243"/>
      <c r="E75" s="99" t="s">
        <v>44</v>
      </c>
      <c r="F75" s="242"/>
      <c r="G75" s="243"/>
      <c r="H75" s="99"/>
      <c r="I75" s="99" t="s">
        <v>45</v>
      </c>
      <c r="J75" s="248"/>
      <c r="K75" s="249"/>
      <c r="L75" s="99" t="s">
        <v>46</v>
      </c>
      <c r="M75" s="248"/>
      <c r="N75" s="249"/>
      <c r="O75" s="79"/>
      <c r="P75" s="89"/>
    </row>
    <row r="76" spans="1:22" ht="13.5" customHeight="1">
      <c r="A76" s="79"/>
      <c r="B76" s="99"/>
      <c r="C76" s="244"/>
      <c r="D76" s="245"/>
      <c r="E76" s="99" t="s">
        <v>90</v>
      </c>
      <c r="F76" s="244"/>
      <c r="G76" s="245"/>
      <c r="H76" s="99"/>
      <c r="I76" s="99" t="s">
        <v>4</v>
      </c>
      <c r="J76" s="250"/>
      <c r="K76" s="251"/>
      <c r="L76" s="99"/>
      <c r="M76" s="250"/>
      <c r="N76" s="251"/>
      <c r="O76" s="79"/>
      <c r="P76" s="89"/>
    </row>
    <row r="77" spans="1:22">
      <c r="A77" s="79"/>
      <c r="B77" s="79"/>
      <c r="C77" s="79"/>
      <c r="D77" s="79"/>
      <c r="E77" s="79"/>
      <c r="F77" s="79"/>
      <c r="G77" s="79"/>
      <c r="H77" s="79"/>
      <c r="I77" s="79"/>
      <c r="J77" s="79"/>
      <c r="K77" s="79"/>
      <c r="L77" s="79"/>
      <c r="M77" s="79"/>
      <c r="N77" s="79"/>
      <c r="O77" s="79"/>
      <c r="P77" s="89"/>
    </row>
    <row r="78" spans="1:22" ht="17.25" customHeight="1">
      <c r="A78" s="79"/>
      <c r="B78" s="79" t="s">
        <v>47</v>
      </c>
      <c r="C78" s="202"/>
      <c r="D78" s="202"/>
      <c r="E78" s="202"/>
      <c r="F78" s="202"/>
      <c r="G78" s="202"/>
      <c r="H78" s="202"/>
      <c r="I78" s="202"/>
      <c r="J78" s="202"/>
      <c r="K78" s="202"/>
      <c r="L78" s="202"/>
      <c r="M78" s="202"/>
      <c r="N78" s="202"/>
      <c r="O78" s="68"/>
      <c r="P78" s="68"/>
    </row>
    <row r="79" spans="1:22">
      <c r="A79" s="79"/>
      <c r="B79" s="79"/>
      <c r="C79" s="79"/>
      <c r="D79" s="79"/>
      <c r="E79" s="79"/>
      <c r="F79" s="79"/>
      <c r="G79" s="79"/>
      <c r="H79" s="79"/>
      <c r="I79" s="79"/>
      <c r="J79" s="79"/>
      <c r="K79" s="79"/>
      <c r="L79" s="79"/>
      <c r="M79" s="79"/>
      <c r="N79" s="79"/>
      <c r="O79" s="79"/>
      <c r="P79" s="89"/>
    </row>
    <row r="80" spans="1:22" ht="18" customHeight="1">
      <c r="A80" s="100" t="s">
        <v>5</v>
      </c>
      <c r="B80" s="252" t="s">
        <v>48</v>
      </c>
      <c r="C80" s="253"/>
      <c r="D80" s="254"/>
      <c r="E80" s="252" t="s">
        <v>49</v>
      </c>
      <c r="F80" s="253"/>
      <c r="G80" s="254"/>
      <c r="H80" s="100" t="s">
        <v>50</v>
      </c>
      <c r="I80" s="100" t="s">
        <v>51</v>
      </c>
      <c r="J80" s="100" t="s">
        <v>52</v>
      </c>
      <c r="K80" s="252" t="s">
        <v>53</v>
      </c>
      <c r="L80" s="253"/>
      <c r="M80" s="254"/>
      <c r="N80" s="255" t="s">
        <v>86</v>
      </c>
      <c r="O80" s="256"/>
      <c r="P80" s="257"/>
    </row>
    <row r="81" spans="1:22" ht="21" customHeight="1">
      <c r="A81" s="66">
        <v>1</v>
      </c>
      <c r="B81" s="225" t="s">
        <v>92</v>
      </c>
      <c r="C81" s="226"/>
      <c r="D81" s="227"/>
      <c r="E81" s="225" t="s">
        <v>34</v>
      </c>
      <c r="F81" s="226"/>
      <c r="G81" s="227"/>
      <c r="H81" s="101"/>
      <c r="I81" s="102"/>
      <c r="J81" s="102"/>
      <c r="K81" s="228">
        <f>$C$74*H81/1.1</f>
        <v>0</v>
      </c>
      <c r="L81" s="229"/>
      <c r="M81" s="230"/>
      <c r="N81" s="231"/>
      <c r="O81" s="232"/>
      <c r="P81" s="233"/>
    </row>
    <row r="82" spans="1:22" ht="21" customHeight="1">
      <c r="A82" s="66">
        <v>2</v>
      </c>
      <c r="B82" s="225"/>
      <c r="C82" s="226"/>
      <c r="D82" s="227"/>
      <c r="E82" s="225"/>
      <c r="F82" s="226"/>
      <c r="G82" s="227"/>
      <c r="H82" s="101"/>
      <c r="I82" s="102"/>
      <c r="J82" s="102"/>
      <c r="K82" s="228"/>
      <c r="L82" s="229"/>
      <c r="M82" s="230"/>
      <c r="N82" s="231"/>
      <c r="O82" s="232"/>
      <c r="P82" s="233"/>
    </row>
    <row r="83" spans="1:22" ht="21" customHeight="1">
      <c r="A83" s="66">
        <v>3</v>
      </c>
      <c r="B83" s="225"/>
      <c r="C83" s="226"/>
      <c r="D83" s="227"/>
      <c r="E83" s="225"/>
      <c r="F83" s="226"/>
      <c r="G83" s="227"/>
      <c r="H83" s="101"/>
      <c r="I83" s="102"/>
      <c r="J83" s="102"/>
      <c r="K83" s="228"/>
      <c r="L83" s="229"/>
      <c r="M83" s="230"/>
      <c r="N83" s="231"/>
      <c r="O83" s="232"/>
      <c r="P83" s="233"/>
    </row>
    <row r="84" spans="1:22" ht="21" customHeight="1">
      <c r="A84" s="66">
        <v>4</v>
      </c>
      <c r="B84" s="225"/>
      <c r="C84" s="226"/>
      <c r="D84" s="227"/>
      <c r="E84" s="225"/>
      <c r="F84" s="226"/>
      <c r="G84" s="227"/>
      <c r="H84" s="101"/>
      <c r="I84" s="102"/>
      <c r="J84" s="102"/>
      <c r="K84" s="228"/>
      <c r="L84" s="229"/>
      <c r="M84" s="230"/>
      <c r="N84" s="231"/>
      <c r="O84" s="232"/>
      <c r="P84" s="233"/>
    </row>
    <row r="85" spans="1:22" ht="21" customHeight="1">
      <c r="A85" s="66">
        <v>5</v>
      </c>
      <c r="B85" s="225"/>
      <c r="C85" s="226"/>
      <c r="D85" s="227"/>
      <c r="E85" s="225"/>
      <c r="F85" s="226"/>
      <c r="G85" s="227"/>
      <c r="H85" s="101"/>
      <c r="I85" s="102"/>
      <c r="J85" s="102"/>
      <c r="K85" s="228"/>
      <c r="L85" s="229"/>
      <c r="M85" s="230"/>
      <c r="N85" s="231"/>
      <c r="O85" s="232"/>
      <c r="P85" s="233"/>
    </row>
    <row r="86" spans="1:22" ht="21" customHeight="1">
      <c r="A86" s="66">
        <v>6</v>
      </c>
      <c r="B86" s="225"/>
      <c r="C86" s="226"/>
      <c r="D86" s="227"/>
      <c r="E86" s="225"/>
      <c r="F86" s="226"/>
      <c r="G86" s="227"/>
      <c r="H86" s="101"/>
      <c r="I86" s="102"/>
      <c r="J86" s="102"/>
      <c r="K86" s="228"/>
      <c r="L86" s="229"/>
      <c r="M86" s="230"/>
      <c r="N86" s="231"/>
      <c r="O86" s="232"/>
      <c r="P86" s="233"/>
    </row>
    <row r="87" spans="1:22" ht="21" customHeight="1">
      <c r="A87" s="213" t="s">
        <v>55</v>
      </c>
      <c r="B87" s="214"/>
      <c r="C87" s="214"/>
      <c r="D87" s="215"/>
      <c r="E87" s="216"/>
      <c r="F87" s="217"/>
      <c r="G87" s="218"/>
      <c r="H87" s="106"/>
      <c r="I87" s="67"/>
      <c r="J87" s="109"/>
      <c r="K87" s="219">
        <f>SUM(K81:M86)</f>
        <v>0</v>
      </c>
      <c r="L87" s="220"/>
      <c r="M87" s="221"/>
      <c r="N87" s="222"/>
      <c r="O87" s="223"/>
      <c r="P87" s="224"/>
    </row>
    <row r="88" spans="1:22" ht="21" customHeight="1">
      <c r="A88" s="213" t="s">
        <v>98</v>
      </c>
      <c r="B88" s="214"/>
      <c r="C88" s="214"/>
      <c r="D88" s="215"/>
      <c r="E88" s="234"/>
      <c r="F88" s="235"/>
      <c r="G88" s="236"/>
      <c r="H88" s="106"/>
      <c r="I88" s="67"/>
      <c r="J88" s="109"/>
      <c r="K88" s="219">
        <f>K87*0.1</f>
        <v>0</v>
      </c>
      <c r="L88" s="220"/>
      <c r="M88" s="221"/>
      <c r="N88" s="222"/>
      <c r="O88" s="223"/>
      <c r="P88" s="224"/>
    </row>
    <row r="89" spans="1:22" ht="21" customHeight="1">
      <c r="A89" s="237" t="s">
        <v>57</v>
      </c>
      <c r="B89" s="238"/>
      <c r="C89" s="238"/>
      <c r="D89" s="238"/>
      <c r="E89" s="238"/>
      <c r="F89" s="238"/>
      <c r="G89" s="238"/>
      <c r="H89" s="238"/>
      <c r="I89" s="238"/>
      <c r="J89" s="239"/>
      <c r="K89" s="219">
        <f t="shared" ref="K89" si="0">SUM(K87:M88)</f>
        <v>0</v>
      </c>
      <c r="L89" s="220"/>
      <c r="M89" s="221"/>
      <c r="N89" s="222"/>
      <c r="O89" s="223"/>
      <c r="P89" s="224"/>
    </row>
    <row r="90" spans="1:22">
      <c r="A90" s="107"/>
      <c r="B90" s="107"/>
      <c r="C90" s="107"/>
      <c r="D90" s="107"/>
      <c r="E90" s="107"/>
      <c r="F90" s="107"/>
      <c r="G90" s="107"/>
      <c r="H90" s="107"/>
      <c r="I90" s="107"/>
      <c r="J90" s="107"/>
      <c r="K90" s="107"/>
      <c r="L90" s="107"/>
      <c r="M90" s="107"/>
      <c r="N90" s="107"/>
      <c r="O90" s="107"/>
      <c r="P90" s="108"/>
    </row>
    <row r="91" spans="1:22" ht="41.25" customHeight="1">
      <c r="A91" s="278" t="s">
        <v>61</v>
      </c>
      <c r="B91" s="278"/>
      <c r="C91" s="278"/>
      <c r="D91" s="278"/>
      <c r="E91" s="278"/>
      <c r="F91" s="278"/>
      <c r="G91" s="278"/>
      <c r="H91" s="278"/>
      <c r="I91" s="278"/>
      <c r="J91" s="278"/>
      <c r="K91" s="278"/>
      <c r="L91" s="278"/>
      <c r="M91" s="278"/>
      <c r="N91" s="278"/>
      <c r="O91" s="278"/>
      <c r="P91" s="278"/>
      <c r="Q91" s="73"/>
      <c r="R91" s="73"/>
      <c r="S91" s="73"/>
      <c r="T91" s="73"/>
      <c r="U91" s="73"/>
      <c r="V91" s="73"/>
    </row>
    <row r="92" spans="1:22" ht="18.75">
      <c r="A92" s="75"/>
      <c r="B92" s="75"/>
      <c r="C92" s="75"/>
      <c r="D92" s="75"/>
      <c r="E92" s="76"/>
      <c r="F92" s="76"/>
      <c r="G92" s="76"/>
      <c r="H92" s="76"/>
      <c r="I92" s="76"/>
      <c r="J92" s="76"/>
      <c r="K92" s="76"/>
      <c r="L92" s="76"/>
      <c r="M92" s="46"/>
      <c r="N92" s="279">
        <f>合計請求書!$K$6</f>
        <v>45219</v>
      </c>
      <c r="O92" s="279"/>
      <c r="P92" s="279"/>
      <c r="Q92" s="77"/>
      <c r="R92" s="78"/>
    </row>
    <row r="93" spans="1:22" ht="14.25" customHeight="1">
      <c r="A93" s="280" t="s">
        <v>105</v>
      </c>
      <c r="B93" s="280"/>
      <c r="C93" s="280"/>
      <c r="D93" s="280"/>
      <c r="E93" s="282" t="s">
        <v>35</v>
      </c>
      <c r="F93" s="79"/>
      <c r="G93" s="79"/>
      <c r="H93" s="79"/>
      <c r="I93" s="79"/>
      <c r="J93" s="79"/>
      <c r="K93" s="79"/>
      <c r="L93" s="76"/>
      <c r="M93" s="46"/>
      <c r="N93" s="279"/>
      <c r="O93" s="279"/>
      <c r="P93" s="279"/>
      <c r="Q93" s="77"/>
      <c r="R93" s="78"/>
    </row>
    <row r="94" spans="1:22" ht="21" customHeight="1">
      <c r="A94" s="281"/>
      <c r="B94" s="281"/>
      <c r="C94" s="281"/>
      <c r="D94" s="281"/>
      <c r="E94" s="282"/>
      <c r="F94" s="46"/>
      <c r="G94" s="46"/>
      <c r="H94" s="46"/>
      <c r="I94" s="46"/>
      <c r="J94" s="80"/>
      <c r="K94" s="81"/>
      <c r="L94" s="82" t="s">
        <v>36</v>
      </c>
      <c r="M94" s="283">
        <f>合計請求書!$K$24</f>
        <v>0</v>
      </c>
      <c r="N94" s="283"/>
      <c r="O94" s="283"/>
      <c r="P94" s="283"/>
      <c r="Q94" s="77"/>
    </row>
    <row r="95" spans="1:22" ht="18.75" customHeight="1">
      <c r="A95" s="205" t="s">
        <v>37</v>
      </c>
      <c r="B95" s="205"/>
      <c r="C95" s="205"/>
      <c r="D95" s="205"/>
      <c r="E95" s="83"/>
      <c r="F95" s="206" t="s">
        <v>38</v>
      </c>
      <c r="G95" s="208"/>
      <c r="H95" s="208"/>
      <c r="I95" s="209" t="s">
        <v>77</v>
      </c>
      <c r="J95" s="210"/>
      <c r="K95" s="84"/>
      <c r="L95" s="59" t="s">
        <v>39</v>
      </c>
      <c r="M95" s="85">
        <f>合計請求書!$K$25</f>
        <v>0</v>
      </c>
      <c r="N95" s="211">
        <f>合計請求書!$K$26</f>
        <v>0</v>
      </c>
      <c r="O95" s="211"/>
      <c r="P95" s="211"/>
      <c r="Q95" s="86"/>
      <c r="R95" s="86"/>
      <c r="S95" s="86"/>
      <c r="T95" s="86"/>
      <c r="U95" s="86"/>
      <c r="V95" s="86"/>
    </row>
    <row r="96" spans="1:22" ht="13.5" customHeight="1">
      <c r="A96" s="59"/>
      <c r="B96" s="59"/>
      <c r="C96" s="59"/>
      <c r="D96" s="59"/>
      <c r="E96" s="87"/>
      <c r="F96" s="207"/>
      <c r="G96" s="208"/>
      <c r="H96" s="208"/>
      <c r="I96" s="209"/>
      <c r="J96" s="210"/>
      <c r="K96" s="84"/>
      <c r="L96" s="59"/>
      <c r="M96" s="88" t="s">
        <v>7</v>
      </c>
      <c r="N96" s="212">
        <f>合計請求書!$K$27</f>
        <v>0</v>
      </c>
      <c r="O96" s="212"/>
      <c r="P96" s="212"/>
      <c r="Q96" s="86"/>
      <c r="R96" s="86"/>
      <c r="S96" s="86"/>
      <c r="T96" s="86"/>
      <c r="U96" s="86"/>
      <c r="V96" s="86"/>
    </row>
    <row r="97" spans="1:18" ht="13.5" customHeight="1">
      <c r="A97" s="46"/>
      <c r="B97" s="46"/>
      <c r="C97" s="46"/>
      <c r="D97" s="46"/>
      <c r="E97" s="79"/>
      <c r="F97" s="46"/>
      <c r="G97" s="46"/>
      <c r="H97" s="46"/>
      <c r="I97" s="46"/>
      <c r="J97" s="80"/>
      <c r="K97" s="89"/>
      <c r="L97" s="59"/>
      <c r="M97" s="88" t="s">
        <v>6</v>
      </c>
      <c r="N97" s="212">
        <f>合計請求書!$K$28</f>
        <v>0</v>
      </c>
      <c r="O97" s="212"/>
      <c r="P97" s="212"/>
      <c r="R97" s="78"/>
    </row>
    <row r="98" spans="1:18" ht="14.25">
      <c r="A98" s="90"/>
      <c r="B98" s="90"/>
      <c r="C98" s="90"/>
      <c r="D98" s="90"/>
      <c r="E98" s="90"/>
      <c r="F98" s="90"/>
      <c r="G98" s="91"/>
      <c r="H98" s="90"/>
      <c r="I98" s="90"/>
      <c r="J98" s="90"/>
      <c r="K98" s="90"/>
      <c r="L98" s="90"/>
      <c r="M98" s="90"/>
      <c r="N98" s="90"/>
      <c r="O98" s="90"/>
      <c r="P98" s="90"/>
    </row>
    <row r="99" spans="1:18">
      <c r="A99" s="79"/>
      <c r="B99" s="79"/>
      <c r="C99" s="79"/>
      <c r="D99" s="79"/>
      <c r="E99" s="89"/>
      <c r="F99" s="92"/>
      <c r="G99" s="92"/>
      <c r="H99" s="92"/>
      <c r="I99" s="92"/>
      <c r="J99" s="92"/>
      <c r="K99" s="79"/>
      <c r="L99" s="46"/>
      <c r="M99" s="46"/>
      <c r="N99" s="46"/>
      <c r="O99" s="76"/>
      <c r="P99" s="46"/>
    </row>
    <row r="100" spans="1:18" ht="18" customHeight="1">
      <c r="A100" s="258" t="s">
        <v>41</v>
      </c>
      <c r="B100" s="259"/>
      <c r="C100" s="262">
        <f>J104</f>
        <v>0</v>
      </c>
      <c r="D100" s="263"/>
      <c r="E100" s="264"/>
      <c r="F100" s="268" t="s">
        <v>42</v>
      </c>
      <c r="G100" s="270"/>
      <c r="H100" s="271"/>
      <c r="I100" s="271"/>
      <c r="J100" s="271"/>
      <c r="K100" s="272"/>
      <c r="L100" s="46"/>
      <c r="M100" s="93"/>
      <c r="N100" s="276"/>
      <c r="O100" s="276"/>
      <c r="P100" s="276"/>
    </row>
    <row r="101" spans="1:18" ht="18" customHeight="1">
      <c r="A101" s="260"/>
      <c r="B101" s="261"/>
      <c r="C101" s="265"/>
      <c r="D101" s="266"/>
      <c r="E101" s="267"/>
      <c r="F101" s="269"/>
      <c r="G101" s="273"/>
      <c r="H101" s="274"/>
      <c r="I101" s="274"/>
      <c r="J101" s="274"/>
      <c r="K101" s="275"/>
      <c r="L101" s="46"/>
      <c r="M101" s="93"/>
      <c r="N101" s="277"/>
      <c r="O101" s="277"/>
      <c r="P101" s="277"/>
    </row>
    <row r="102" spans="1:18">
      <c r="A102" s="76"/>
      <c r="B102" s="76"/>
      <c r="C102" s="76"/>
      <c r="D102" s="76"/>
      <c r="E102" s="76"/>
      <c r="F102" s="76"/>
      <c r="G102" s="76"/>
      <c r="H102" s="76"/>
      <c r="I102" s="76"/>
      <c r="J102" s="76"/>
      <c r="K102" s="46"/>
      <c r="L102" s="46"/>
      <c r="M102" s="46"/>
      <c r="N102" s="46"/>
      <c r="O102" s="46"/>
      <c r="P102" s="46"/>
    </row>
    <row r="103" spans="1:18" ht="13.5" customHeight="1">
      <c r="A103" s="94"/>
      <c r="B103" s="94"/>
      <c r="C103" s="94"/>
      <c r="D103" s="94"/>
      <c r="E103" s="94"/>
      <c r="F103" s="94"/>
      <c r="G103" s="95"/>
      <c r="H103" s="96"/>
      <c r="I103" s="96"/>
      <c r="J103" s="96"/>
      <c r="K103" s="94"/>
      <c r="L103" s="94"/>
      <c r="M103" s="94"/>
      <c r="N103" s="94"/>
      <c r="O103" s="94"/>
      <c r="P103" s="94"/>
    </row>
    <row r="104" spans="1:18" ht="13.5" customHeight="1">
      <c r="A104" s="79"/>
      <c r="B104" s="97" t="s">
        <v>0</v>
      </c>
      <c r="C104" s="240"/>
      <c r="D104" s="241"/>
      <c r="E104" s="97" t="s">
        <v>1</v>
      </c>
      <c r="F104" s="240"/>
      <c r="G104" s="241"/>
      <c r="H104" s="98"/>
      <c r="I104" s="97" t="s">
        <v>2</v>
      </c>
      <c r="J104" s="246">
        <f>K119</f>
        <v>0</v>
      </c>
      <c r="K104" s="247"/>
      <c r="L104" s="97" t="s">
        <v>3</v>
      </c>
      <c r="M104" s="246">
        <f>SUM(C104-F104-J104)</f>
        <v>0</v>
      </c>
      <c r="N104" s="247"/>
      <c r="O104" s="79"/>
      <c r="P104" s="89"/>
    </row>
    <row r="105" spans="1:18" ht="13.5" customHeight="1">
      <c r="A105" s="79"/>
      <c r="B105" s="99" t="s">
        <v>43</v>
      </c>
      <c r="C105" s="242"/>
      <c r="D105" s="243"/>
      <c r="E105" s="99" t="s">
        <v>44</v>
      </c>
      <c r="F105" s="242"/>
      <c r="G105" s="243"/>
      <c r="H105" s="99"/>
      <c r="I105" s="99" t="s">
        <v>45</v>
      </c>
      <c r="J105" s="248"/>
      <c r="K105" s="249"/>
      <c r="L105" s="99" t="s">
        <v>46</v>
      </c>
      <c r="M105" s="248"/>
      <c r="N105" s="249"/>
      <c r="O105" s="79"/>
      <c r="P105" s="89"/>
    </row>
    <row r="106" spans="1:18" ht="13.5" customHeight="1">
      <c r="A106" s="79"/>
      <c r="B106" s="99"/>
      <c r="C106" s="244"/>
      <c r="D106" s="245"/>
      <c r="E106" s="99" t="s">
        <v>90</v>
      </c>
      <c r="F106" s="244"/>
      <c r="G106" s="245"/>
      <c r="H106" s="99"/>
      <c r="I106" s="99" t="s">
        <v>4</v>
      </c>
      <c r="J106" s="250"/>
      <c r="K106" s="251"/>
      <c r="L106" s="99"/>
      <c r="M106" s="250"/>
      <c r="N106" s="251"/>
      <c r="O106" s="79"/>
      <c r="P106" s="89"/>
    </row>
    <row r="107" spans="1:18">
      <c r="A107" s="79"/>
      <c r="B107" s="79"/>
      <c r="C107" s="79"/>
      <c r="D107" s="79"/>
      <c r="E107" s="79"/>
      <c r="F107" s="79"/>
      <c r="G107" s="79"/>
      <c r="H107" s="79"/>
      <c r="I107" s="79"/>
      <c r="J107" s="79"/>
      <c r="K107" s="79"/>
      <c r="L107" s="79"/>
      <c r="M107" s="79"/>
      <c r="N107" s="79"/>
      <c r="O107" s="79"/>
      <c r="P107" s="89"/>
    </row>
    <row r="108" spans="1:18" ht="17.25" customHeight="1">
      <c r="A108" s="79"/>
      <c r="B108" s="79" t="s">
        <v>47</v>
      </c>
      <c r="C108" s="202"/>
      <c r="D108" s="202"/>
      <c r="E108" s="202"/>
      <c r="F108" s="202"/>
      <c r="G108" s="202"/>
      <c r="H108" s="202"/>
      <c r="I108" s="202"/>
      <c r="J108" s="202"/>
      <c r="K108" s="202"/>
      <c r="L108" s="202"/>
      <c r="M108" s="202"/>
      <c r="N108" s="202"/>
      <c r="O108" s="68"/>
      <c r="P108" s="68"/>
    </row>
    <row r="109" spans="1:18">
      <c r="A109" s="79"/>
      <c r="B109" s="79"/>
      <c r="C109" s="79"/>
      <c r="D109" s="79"/>
      <c r="E109" s="79"/>
      <c r="F109" s="79"/>
      <c r="G109" s="79"/>
      <c r="H109" s="79"/>
      <c r="I109" s="79"/>
      <c r="J109" s="79"/>
      <c r="K109" s="79"/>
      <c r="L109" s="79"/>
      <c r="M109" s="79"/>
      <c r="N109" s="79"/>
      <c r="O109" s="79"/>
      <c r="P109" s="89"/>
    </row>
    <row r="110" spans="1:18" ht="18" customHeight="1">
      <c r="A110" s="100" t="s">
        <v>5</v>
      </c>
      <c r="B110" s="252" t="s">
        <v>48</v>
      </c>
      <c r="C110" s="253"/>
      <c r="D110" s="254"/>
      <c r="E110" s="252" t="s">
        <v>49</v>
      </c>
      <c r="F110" s="253"/>
      <c r="G110" s="254"/>
      <c r="H110" s="100" t="s">
        <v>50</v>
      </c>
      <c r="I110" s="100" t="s">
        <v>51</v>
      </c>
      <c r="J110" s="100" t="s">
        <v>52</v>
      </c>
      <c r="K110" s="252" t="s">
        <v>53</v>
      </c>
      <c r="L110" s="253"/>
      <c r="M110" s="254"/>
      <c r="N110" s="255" t="s">
        <v>86</v>
      </c>
      <c r="O110" s="256"/>
      <c r="P110" s="257"/>
    </row>
    <row r="111" spans="1:18" ht="21" customHeight="1">
      <c r="A111" s="66">
        <v>1</v>
      </c>
      <c r="B111" s="225" t="s">
        <v>92</v>
      </c>
      <c r="C111" s="226"/>
      <c r="D111" s="227"/>
      <c r="E111" s="225" t="s">
        <v>34</v>
      </c>
      <c r="F111" s="226"/>
      <c r="G111" s="227"/>
      <c r="H111" s="101"/>
      <c r="I111" s="102"/>
      <c r="J111" s="102"/>
      <c r="K111" s="228">
        <f>$C$104*H111/1.1</f>
        <v>0</v>
      </c>
      <c r="L111" s="229"/>
      <c r="M111" s="230"/>
      <c r="N111" s="231"/>
      <c r="O111" s="232"/>
      <c r="P111" s="233"/>
    </row>
    <row r="112" spans="1:18" ht="21" customHeight="1">
      <c r="A112" s="66">
        <v>2</v>
      </c>
      <c r="B112" s="225"/>
      <c r="C112" s="226"/>
      <c r="D112" s="227"/>
      <c r="E112" s="225"/>
      <c r="F112" s="226"/>
      <c r="G112" s="227"/>
      <c r="H112" s="101"/>
      <c r="I112" s="102"/>
      <c r="J112" s="102"/>
      <c r="K112" s="228"/>
      <c r="L112" s="229"/>
      <c r="M112" s="230"/>
      <c r="N112" s="231"/>
      <c r="O112" s="232"/>
      <c r="P112" s="233"/>
    </row>
    <row r="113" spans="1:22" ht="21" customHeight="1">
      <c r="A113" s="66">
        <v>3</v>
      </c>
      <c r="B113" s="225"/>
      <c r="C113" s="226"/>
      <c r="D113" s="227"/>
      <c r="E113" s="225"/>
      <c r="F113" s="226"/>
      <c r="G113" s="227"/>
      <c r="H113" s="101"/>
      <c r="I113" s="102"/>
      <c r="J113" s="102"/>
      <c r="K113" s="228"/>
      <c r="L113" s="229"/>
      <c r="M113" s="230"/>
      <c r="N113" s="231"/>
      <c r="O113" s="232"/>
      <c r="P113" s="233"/>
    </row>
    <row r="114" spans="1:22" ht="21" customHeight="1">
      <c r="A114" s="66">
        <v>4</v>
      </c>
      <c r="B114" s="225"/>
      <c r="C114" s="226"/>
      <c r="D114" s="227"/>
      <c r="E114" s="225"/>
      <c r="F114" s="226"/>
      <c r="G114" s="227"/>
      <c r="H114" s="101"/>
      <c r="I114" s="102"/>
      <c r="J114" s="102"/>
      <c r="K114" s="228"/>
      <c r="L114" s="229"/>
      <c r="M114" s="230"/>
      <c r="N114" s="231"/>
      <c r="O114" s="232"/>
      <c r="P114" s="233"/>
    </row>
    <row r="115" spans="1:22" ht="21" customHeight="1">
      <c r="A115" s="66">
        <v>5</v>
      </c>
      <c r="B115" s="225"/>
      <c r="C115" s="226"/>
      <c r="D115" s="227"/>
      <c r="E115" s="225"/>
      <c r="F115" s="226"/>
      <c r="G115" s="227"/>
      <c r="H115" s="101"/>
      <c r="I115" s="102"/>
      <c r="J115" s="102"/>
      <c r="K115" s="228"/>
      <c r="L115" s="229"/>
      <c r="M115" s="230"/>
      <c r="N115" s="231"/>
      <c r="O115" s="232"/>
      <c r="P115" s="233"/>
    </row>
    <row r="116" spans="1:22" ht="21" customHeight="1">
      <c r="A116" s="66">
        <v>6</v>
      </c>
      <c r="B116" s="225"/>
      <c r="C116" s="226"/>
      <c r="D116" s="227"/>
      <c r="E116" s="225"/>
      <c r="F116" s="226"/>
      <c r="G116" s="227"/>
      <c r="H116" s="101"/>
      <c r="I116" s="102"/>
      <c r="J116" s="102"/>
      <c r="K116" s="228"/>
      <c r="L116" s="229"/>
      <c r="M116" s="230"/>
      <c r="N116" s="231"/>
      <c r="O116" s="232"/>
      <c r="P116" s="233"/>
    </row>
    <row r="117" spans="1:22" ht="21" customHeight="1">
      <c r="A117" s="213" t="s">
        <v>55</v>
      </c>
      <c r="B117" s="214"/>
      <c r="C117" s="214"/>
      <c r="D117" s="215"/>
      <c r="E117" s="216"/>
      <c r="F117" s="217"/>
      <c r="G117" s="218"/>
      <c r="H117" s="106"/>
      <c r="I117" s="67"/>
      <c r="J117" s="109"/>
      <c r="K117" s="219">
        <f t="shared" ref="K117" si="1">SUM(K111:M116)</f>
        <v>0</v>
      </c>
      <c r="L117" s="220"/>
      <c r="M117" s="221"/>
      <c r="N117" s="222"/>
      <c r="O117" s="223"/>
      <c r="P117" s="224"/>
    </row>
    <row r="118" spans="1:22" ht="21" customHeight="1">
      <c r="A118" s="213" t="s">
        <v>98</v>
      </c>
      <c r="B118" s="214"/>
      <c r="C118" s="214"/>
      <c r="D118" s="215"/>
      <c r="E118" s="234"/>
      <c r="F118" s="235"/>
      <c r="G118" s="236"/>
      <c r="H118" s="106"/>
      <c r="I118" s="67"/>
      <c r="J118" s="109"/>
      <c r="K118" s="219">
        <f>K117*0.1</f>
        <v>0</v>
      </c>
      <c r="L118" s="220"/>
      <c r="M118" s="221"/>
      <c r="N118" s="222"/>
      <c r="O118" s="223"/>
      <c r="P118" s="224"/>
    </row>
    <row r="119" spans="1:22" ht="21" customHeight="1">
      <c r="A119" s="237" t="s">
        <v>57</v>
      </c>
      <c r="B119" s="238"/>
      <c r="C119" s="238"/>
      <c r="D119" s="238"/>
      <c r="E119" s="238"/>
      <c r="F119" s="238"/>
      <c r="G119" s="238"/>
      <c r="H119" s="238"/>
      <c r="I119" s="238"/>
      <c r="J119" s="239"/>
      <c r="K119" s="219">
        <f t="shared" ref="K119" si="2">SUM(K117:M118)</f>
        <v>0</v>
      </c>
      <c r="L119" s="220"/>
      <c r="M119" s="221"/>
      <c r="N119" s="222"/>
      <c r="O119" s="223"/>
      <c r="P119" s="224"/>
    </row>
    <row r="120" spans="1:22">
      <c r="A120" s="107"/>
      <c r="B120" s="107"/>
      <c r="C120" s="107"/>
      <c r="D120" s="107"/>
      <c r="E120" s="107"/>
      <c r="F120" s="107"/>
      <c r="G120" s="107"/>
      <c r="H120" s="107"/>
      <c r="I120" s="107"/>
      <c r="J120" s="107"/>
      <c r="K120" s="107"/>
      <c r="L120" s="107"/>
      <c r="M120" s="107"/>
      <c r="N120" s="107"/>
      <c r="O120" s="107"/>
      <c r="P120" s="108"/>
    </row>
    <row r="121" spans="1:22" ht="41.25" customHeight="1">
      <c r="A121" s="278" t="s">
        <v>61</v>
      </c>
      <c r="B121" s="278"/>
      <c r="C121" s="278"/>
      <c r="D121" s="278"/>
      <c r="E121" s="278"/>
      <c r="F121" s="278"/>
      <c r="G121" s="278"/>
      <c r="H121" s="278"/>
      <c r="I121" s="278"/>
      <c r="J121" s="278"/>
      <c r="K121" s="278"/>
      <c r="L121" s="278"/>
      <c r="M121" s="278"/>
      <c r="N121" s="278"/>
      <c r="O121" s="278"/>
      <c r="P121" s="278"/>
      <c r="Q121" s="73"/>
      <c r="R121" s="73"/>
      <c r="S121" s="73"/>
      <c r="T121" s="73"/>
      <c r="U121" s="73"/>
      <c r="V121" s="73"/>
    </row>
    <row r="122" spans="1:22" ht="18.75">
      <c r="A122" s="75"/>
      <c r="B122" s="75"/>
      <c r="C122" s="75"/>
      <c r="D122" s="75"/>
      <c r="E122" s="76"/>
      <c r="F122" s="76"/>
      <c r="G122" s="76"/>
      <c r="H122" s="76"/>
      <c r="I122" s="76"/>
      <c r="J122" s="76"/>
      <c r="K122" s="76"/>
      <c r="L122" s="76"/>
      <c r="M122" s="46"/>
      <c r="N122" s="279">
        <f>合計請求書!$K$6</f>
        <v>45219</v>
      </c>
      <c r="O122" s="279"/>
      <c r="P122" s="279"/>
      <c r="Q122" s="77"/>
      <c r="R122" s="78"/>
    </row>
    <row r="123" spans="1:22" ht="14.25" customHeight="1">
      <c r="A123" s="280" t="s">
        <v>105</v>
      </c>
      <c r="B123" s="280"/>
      <c r="C123" s="280"/>
      <c r="D123" s="280"/>
      <c r="E123" s="282" t="s">
        <v>35</v>
      </c>
      <c r="F123" s="79"/>
      <c r="G123" s="79"/>
      <c r="H123" s="79"/>
      <c r="I123" s="79"/>
      <c r="J123" s="79"/>
      <c r="K123" s="79"/>
      <c r="L123" s="76"/>
      <c r="M123" s="46"/>
      <c r="N123" s="279"/>
      <c r="O123" s="279"/>
      <c r="P123" s="279"/>
      <c r="Q123" s="77"/>
      <c r="R123" s="78"/>
    </row>
    <row r="124" spans="1:22" ht="21" customHeight="1">
      <c r="A124" s="281"/>
      <c r="B124" s="281"/>
      <c r="C124" s="281"/>
      <c r="D124" s="281"/>
      <c r="E124" s="282"/>
      <c r="F124" s="46"/>
      <c r="G124" s="46"/>
      <c r="H124" s="46"/>
      <c r="I124" s="46"/>
      <c r="J124" s="80"/>
      <c r="K124" s="81"/>
      <c r="L124" s="82" t="s">
        <v>36</v>
      </c>
      <c r="M124" s="283">
        <f>合計請求書!$K$24</f>
        <v>0</v>
      </c>
      <c r="N124" s="283"/>
      <c r="O124" s="283"/>
      <c r="P124" s="283"/>
      <c r="Q124" s="77"/>
    </row>
    <row r="125" spans="1:22" ht="18.75" customHeight="1">
      <c r="A125" s="205" t="s">
        <v>37</v>
      </c>
      <c r="B125" s="205"/>
      <c r="C125" s="205"/>
      <c r="D125" s="205"/>
      <c r="E125" s="83"/>
      <c r="F125" s="206" t="s">
        <v>38</v>
      </c>
      <c r="G125" s="208"/>
      <c r="H125" s="208"/>
      <c r="I125" s="209" t="s">
        <v>77</v>
      </c>
      <c r="J125" s="210"/>
      <c r="K125" s="84"/>
      <c r="L125" s="59" t="s">
        <v>39</v>
      </c>
      <c r="M125" s="85">
        <f>合計請求書!$K$25</f>
        <v>0</v>
      </c>
      <c r="N125" s="211">
        <f>合計請求書!$K$26</f>
        <v>0</v>
      </c>
      <c r="O125" s="211"/>
      <c r="P125" s="211"/>
      <c r="Q125" s="86"/>
      <c r="R125" s="86"/>
      <c r="S125" s="86"/>
      <c r="T125" s="86"/>
      <c r="U125" s="86"/>
      <c r="V125" s="86"/>
    </row>
    <row r="126" spans="1:22" ht="13.5" customHeight="1">
      <c r="A126" s="59"/>
      <c r="B126" s="59"/>
      <c r="C126" s="59"/>
      <c r="D126" s="59"/>
      <c r="E126" s="87"/>
      <c r="F126" s="207"/>
      <c r="G126" s="208"/>
      <c r="H126" s="208"/>
      <c r="I126" s="209"/>
      <c r="J126" s="210"/>
      <c r="K126" s="84"/>
      <c r="L126" s="59"/>
      <c r="M126" s="88" t="s">
        <v>7</v>
      </c>
      <c r="N126" s="212">
        <f>合計請求書!$K$27</f>
        <v>0</v>
      </c>
      <c r="O126" s="212"/>
      <c r="P126" s="212"/>
      <c r="Q126" s="86"/>
      <c r="R126" s="86"/>
      <c r="S126" s="86"/>
      <c r="T126" s="86"/>
      <c r="U126" s="86"/>
      <c r="V126" s="86"/>
    </row>
    <row r="127" spans="1:22" ht="13.5" customHeight="1">
      <c r="A127" s="46"/>
      <c r="B127" s="46"/>
      <c r="C127" s="46"/>
      <c r="D127" s="46"/>
      <c r="E127" s="79"/>
      <c r="F127" s="46"/>
      <c r="G127" s="46"/>
      <c r="H127" s="46"/>
      <c r="I127" s="46"/>
      <c r="J127" s="80"/>
      <c r="K127" s="89"/>
      <c r="L127" s="59"/>
      <c r="M127" s="88" t="s">
        <v>6</v>
      </c>
      <c r="N127" s="212">
        <f>合計請求書!$K$28</f>
        <v>0</v>
      </c>
      <c r="O127" s="212"/>
      <c r="P127" s="212"/>
      <c r="R127" s="78"/>
    </row>
    <row r="128" spans="1:22" ht="14.25">
      <c r="A128" s="90"/>
      <c r="B128" s="90"/>
      <c r="C128" s="90"/>
      <c r="D128" s="90"/>
      <c r="E128" s="90"/>
      <c r="F128" s="90"/>
      <c r="G128" s="91"/>
      <c r="H128" s="90"/>
      <c r="I128" s="90"/>
      <c r="J128" s="90"/>
      <c r="K128" s="90"/>
      <c r="L128" s="90"/>
      <c r="M128" s="90"/>
      <c r="N128" s="90"/>
      <c r="O128" s="90"/>
      <c r="P128" s="90"/>
    </row>
    <row r="129" spans="1:16">
      <c r="A129" s="79"/>
      <c r="B129" s="79"/>
      <c r="C129" s="79"/>
      <c r="D129" s="79"/>
      <c r="E129" s="89"/>
      <c r="F129" s="92"/>
      <c r="G129" s="92"/>
      <c r="H129" s="92"/>
      <c r="I129" s="92"/>
      <c r="J129" s="92"/>
      <c r="K129" s="79"/>
      <c r="L129" s="46"/>
      <c r="M129" s="46"/>
      <c r="N129" s="46"/>
      <c r="O129" s="76"/>
      <c r="P129" s="46"/>
    </row>
    <row r="130" spans="1:16" ht="18" customHeight="1">
      <c r="A130" s="258" t="s">
        <v>41</v>
      </c>
      <c r="B130" s="259"/>
      <c r="C130" s="262">
        <f>J134</f>
        <v>0</v>
      </c>
      <c r="D130" s="263"/>
      <c r="E130" s="264"/>
      <c r="F130" s="268" t="s">
        <v>42</v>
      </c>
      <c r="G130" s="270"/>
      <c r="H130" s="271"/>
      <c r="I130" s="271"/>
      <c r="J130" s="271"/>
      <c r="K130" s="272"/>
      <c r="L130" s="46"/>
      <c r="M130" s="93"/>
      <c r="N130" s="276"/>
      <c r="O130" s="276"/>
      <c r="P130" s="276"/>
    </row>
    <row r="131" spans="1:16" ht="18" customHeight="1">
      <c r="A131" s="260"/>
      <c r="B131" s="261"/>
      <c r="C131" s="265"/>
      <c r="D131" s="266"/>
      <c r="E131" s="267"/>
      <c r="F131" s="269"/>
      <c r="G131" s="273"/>
      <c r="H131" s="274"/>
      <c r="I131" s="274"/>
      <c r="J131" s="274"/>
      <c r="K131" s="275"/>
      <c r="L131" s="46"/>
      <c r="M131" s="93"/>
      <c r="N131" s="277"/>
      <c r="O131" s="277"/>
      <c r="P131" s="277"/>
    </row>
    <row r="132" spans="1:16">
      <c r="A132" s="76"/>
      <c r="B132" s="76"/>
      <c r="C132" s="76"/>
      <c r="D132" s="76"/>
      <c r="E132" s="76"/>
      <c r="F132" s="76"/>
      <c r="G132" s="76"/>
      <c r="H132" s="76"/>
      <c r="I132" s="76"/>
      <c r="J132" s="76"/>
      <c r="K132" s="46"/>
      <c r="L132" s="46"/>
      <c r="M132" s="46"/>
      <c r="N132" s="46"/>
      <c r="O132" s="46"/>
      <c r="P132" s="46"/>
    </row>
    <row r="133" spans="1:16" ht="13.5" customHeight="1">
      <c r="A133" s="94"/>
      <c r="B133" s="94"/>
      <c r="C133" s="94"/>
      <c r="D133" s="94"/>
      <c r="E133" s="94"/>
      <c r="F133" s="94"/>
      <c r="G133" s="95"/>
      <c r="H133" s="96"/>
      <c r="I133" s="96"/>
      <c r="J133" s="96"/>
      <c r="K133" s="94"/>
      <c r="L133" s="94"/>
      <c r="M133" s="94"/>
      <c r="N133" s="94"/>
      <c r="O133" s="94"/>
      <c r="P133" s="94"/>
    </row>
    <row r="134" spans="1:16" ht="13.5" customHeight="1">
      <c r="A134" s="79"/>
      <c r="B134" s="97" t="s">
        <v>0</v>
      </c>
      <c r="C134" s="240"/>
      <c r="D134" s="241"/>
      <c r="E134" s="97" t="s">
        <v>1</v>
      </c>
      <c r="F134" s="240"/>
      <c r="G134" s="241"/>
      <c r="H134" s="98"/>
      <c r="I134" s="97" t="s">
        <v>2</v>
      </c>
      <c r="J134" s="246">
        <f>K149</f>
        <v>0</v>
      </c>
      <c r="K134" s="247"/>
      <c r="L134" s="97" t="s">
        <v>3</v>
      </c>
      <c r="M134" s="246">
        <f>SUM(C134-F134-J134)</f>
        <v>0</v>
      </c>
      <c r="N134" s="247"/>
      <c r="O134" s="79"/>
      <c r="P134" s="89"/>
    </row>
    <row r="135" spans="1:16" ht="13.5" customHeight="1">
      <c r="A135" s="79"/>
      <c r="B135" s="99" t="s">
        <v>43</v>
      </c>
      <c r="C135" s="242"/>
      <c r="D135" s="243"/>
      <c r="E135" s="99" t="s">
        <v>44</v>
      </c>
      <c r="F135" s="242"/>
      <c r="G135" s="243"/>
      <c r="H135" s="99"/>
      <c r="I135" s="99" t="s">
        <v>45</v>
      </c>
      <c r="J135" s="248"/>
      <c r="K135" s="249"/>
      <c r="L135" s="99" t="s">
        <v>46</v>
      </c>
      <c r="M135" s="248"/>
      <c r="N135" s="249"/>
      <c r="O135" s="79"/>
      <c r="P135" s="89"/>
    </row>
    <row r="136" spans="1:16" ht="13.5" customHeight="1">
      <c r="A136" s="79"/>
      <c r="B136" s="99"/>
      <c r="C136" s="244"/>
      <c r="D136" s="245"/>
      <c r="E136" s="99" t="s">
        <v>90</v>
      </c>
      <c r="F136" s="244"/>
      <c r="G136" s="245"/>
      <c r="H136" s="99"/>
      <c r="I136" s="99" t="s">
        <v>4</v>
      </c>
      <c r="J136" s="250"/>
      <c r="K136" s="251"/>
      <c r="L136" s="99"/>
      <c r="M136" s="250"/>
      <c r="N136" s="251"/>
      <c r="O136" s="79"/>
      <c r="P136" s="89"/>
    </row>
    <row r="137" spans="1:16">
      <c r="A137" s="79"/>
      <c r="B137" s="79"/>
      <c r="C137" s="79"/>
      <c r="D137" s="79"/>
      <c r="E137" s="79"/>
      <c r="F137" s="79"/>
      <c r="G137" s="79"/>
      <c r="H137" s="79"/>
      <c r="I137" s="79"/>
      <c r="J137" s="79"/>
      <c r="K137" s="79"/>
      <c r="L137" s="79"/>
      <c r="M137" s="79"/>
      <c r="N137" s="79"/>
      <c r="O137" s="79"/>
      <c r="P137" s="89"/>
    </row>
    <row r="138" spans="1:16" ht="17.25" customHeight="1">
      <c r="A138" s="79"/>
      <c r="B138" s="79" t="s">
        <v>47</v>
      </c>
      <c r="C138" s="202"/>
      <c r="D138" s="202"/>
      <c r="E138" s="202"/>
      <c r="F138" s="202"/>
      <c r="G138" s="202"/>
      <c r="H138" s="202"/>
      <c r="I138" s="202"/>
      <c r="J138" s="202"/>
      <c r="K138" s="202"/>
      <c r="L138" s="202"/>
      <c r="M138" s="202"/>
      <c r="N138" s="202"/>
      <c r="O138" s="68"/>
      <c r="P138" s="68"/>
    </row>
    <row r="139" spans="1:16">
      <c r="A139" s="79"/>
      <c r="B139" s="79"/>
      <c r="C139" s="79"/>
      <c r="D139" s="79"/>
      <c r="E139" s="79"/>
      <c r="F139" s="79"/>
      <c r="G139" s="79"/>
      <c r="H139" s="79"/>
      <c r="I139" s="79"/>
      <c r="J139" s="79"/>
      <c r="K139" s="79"/>
      <c r="L139" s="79"/>
      <c r="M139" s="79"/>
      <c r="N139" s="79"/>
      <c r="O139" s="79"/>
      <c r="P139" s="89"/>
    </row>
    <row r="140" spans="1:16" ht="18" customHeight="1">
      <c r="A140" s="100" t="s">
        <v>5</v>
      </c>
      <c r="B140" s="252" t="s">
        <v>48</v>
      </c>
      <c r="C140" s="253"/>
      <c r="D140" s="254"/>
      <c r="E140" s="252" t="s">
        <v>49</v>
      </c>
      <c r="F140" s="253"/>
      <c r="G140" s="254"/>
      <c r="H140" s="100" t="s">
        <v>50</v>
      </c>
      <c r="I140" s="100" t="s">
        <v>51</v>
      </c>
      <c r="J140" s="100" t="s">
        <v>52</v>
      </c>
      <c r="K140" s="252" t="s">
        <v>53</v>
      </c>
      <c r="L140" s="253"/>
      <c r="M140" s="254"/>
      <c r="N140" s="255" t="s">
        <v>86</v>
      </c>
      <c r="O140" s="256"/>
      <c r="P140" s="257"/>
    </row>
    <row r="141" spans="1:16" ht="21" customHeight="1">
      <c r="A141" s="66">
        <v>1</v>
      </c>
      <c r="B141" s="225" t="s">
        <v>92</v>
      </c>
      <c r="C141" s="226"/>
      <c r="D141" s="227"/>
      <c r="E141" s="225" t="s">
        <v>34</v>
      </c>
      <c r="F141" s="226"/>
      <c r="G141" s="227"/>
      <c r="H141" s="101"/>
      <c r="I141" s="102"/>
      <c r="J141" s="102"/>
      <c r="K141" s="228">
        <f>$C$134*H141/1.1</f>
        <v>0</v>
      </c>
      <c r="L141" s="229"/>
      <c r="M141" s="230"/>
      <c r="N141" s="231"/>
      <c r="O141" s="232"/>
      <c r="P141" s="233"/>
    </row>
    <row r="142" spans="1:16" ht="21" customHeight="1">
      <c r="A142" s="66">
        <v>2</v>
      </c>
      <c r="B142" s="225"/>
      <c r="C142" s="226"/>
      <c r="D142" s="227"/>
      <c r="E142" s="225"/>
      <c r="F142" s="226"/>
      <c r="G142" s="227"/>
      <c r="H142" s="101"/>
      <c r="I142" s="102"/>
      <c r="J142" s="102"/>
      <c r="K142" s="228"/>
      <c r="L142" s="229"/>
      <c r="M142" s="230"/>
      <c r="N142" s="231"/>
      <c r="O142" s="232"/>
      <c r="P142" s="233"/>
    </row>
    <row r="143" spans="1:16" ht="21" customHeight="1">
      <c r="A143" s="66">
        <v>3</v>
      </c>
      <c r="B143" s="225"/>
      <c r="C143" s="226"/>
      <c r="D143" s="227"/>
      <c r="E143" s="225"/>
      <c r="F143" s="226"/>
      <c r="G143" s="227"/>
      <c r="H143" s="101"/>
      <c r="I143" s="102"/>
      <c r="J143" s="102"/>
      <c r="K143" s="228"/>
      <c r="L143" s="229"/>
      <c r="M143" s="230"/>
      <c r="N143" s="231"/>
      <c r="O143" s="232"/>
      <c r="P143" s="233"/>
    </row>
    <row r="144" spans="1:16" ht="21" customHeight="1">
      <c r="A144" s="66">
        <v>4</v>
      </c>
      <c r="B144" s="225"/>
      <c r="C144" s="226"/>
      <c r="D144" s="227"/>
      <c r="E144" s="225"/>
      <c r="F144" s="226"/>
      <c r="G144" s="227"/>
      <c r="H144" s="101"/>
      <c r="I144" s="102"/>
      <c r="J144" s="102"/>
      <c r="K144" s="228"/>
      <c r="L144" s="229"/>
      <c r="M144" s="230"/>
      <c r="N144" s="231"/>
      <c r="O144" s="232"/>
      <c r="P144" s="233"/>
    </row>
    <row r="145" spans="1:22" ht="21" customHeight="1">
      <c r="A145" s="66">
        <v>5</v>
      </c>
      <c r="B145" s="225"/>
      <c r="C145" s="226"/>
      <c r="D145" s="227"/>
      <c r="E145" s="225"/>
      <c r="F145" s="226"/>
      <c r="G145" s="227"/>
      <c r="H145" s="101"/>
      <c r="I145" s="102"/>
      <c r="J145" s="102"/>
      <c r="K145" s="228"/>
      <c r="L145" s="229"/>
      <c r="M145" s="230"/>
      <c r="N145" s="231"/>
      <c r="O145" s="232"/>
      <c r="P145" s="233"/>
    </row>
    <row r="146" spans="1:22" ht="21" customHeight="1">
      <c r="A146" s="66">
        <v>6</v>
      </c>
      <c r="B146" s="225"/>
      <c r="C146" s="226"/>
      <c r="D146" s="227"/>
      <c r="E146" s="225"/>
      <c r="F146" s="226"/>
      <c r="G146" s="227"/>
      <c r="H146" s="101"/>
      <c r="I146" s="102"/>
      <c r="J146" s="102"/>
      <c r="K146" s="228"/>
      <c r="L146" s="229"/>
      <c r="M146" s="230"/>
      <c r="N146" s="231"/>
      <c r="O146" s="232"/>
      <c r="P146" s="233"/>
    </row>
    <row r="147" spans="1:22" ht="21" customHeight="1">
      <c r="A147" s="213" t="s">
        <v>55</v>
      </c>
      <c r="B147" s="214"/>
      <c r="C147" s="214"/>
      <c r="D147" s="215"/>
      <c r="E147" s="216"/>
      <c r="F147" s="217"/>
      <c r="G147" s="218"/>
      <c r="H147" s="106"/>
      <c r="I147" s="67"/>
      <c r="J147" s="109"/>
      <c r="K147" s="219">
        <f t="shared" ref="K147" si="3">SUM(K141:M146)</f>
        <v>0</v>
      </c>
      <c r="L147" s="220"/>
      <c r="M147" s="221"/>
      <c r="N147" s="222"/>
      <c r="O147" s="223"/>
      <c r="P147" s="224"/>
    </row>
    <row r="148" spans="1:22" ht="21" customHeight="1">
      <c r="A148" s="213" t="s">
        <v>98</v>
      </c>
      <c r="B148" s="214"/>
      <c r="C148" s="214"/>
      <c r="D148" s="215"/>
      <c r="E148" s="234"/>
      <c r="F148" s="235"/>
      <c r="G148" s="236"/>
      <c r="H148" s="106"/>
      <c r="I148" s="67"/>
      <c r="J148" s="109"/>
      <c r="K148" s="219">
        <f>K147*0.1</f>
        <v>0</v>
      </c>
      <c r="L148" s="220"/>
      <c r="M148" s="221"/>
      <c r="N148" s="222"/>
      <c r="O148" s="223"/>
      <c r="P148" s="224"/>
    </row>
    <row r="149" spans="1:22" ht="21" customHeight="1">
      <c r="A149" s="237" t="s">
        <v>57</v>
      </c>
      <c r="B149" s="238"/>
      <c r="C149" s="238"/>
      <c r="D149" s="238"/>
      <c r="E149" s="238"/>
      <c r="F149" s="238"/>
      <c r="G149" s="238"/>
      <c r="H149" s="238"/>
      <c r="I149" s="238"/>
      <c r="J149" s="239"/>
      <c r="K149" s="219">
        <f t="shared" ref="K149" si="4">SUM(K147:M148)</f>
        <v>0</v>
      </c>
      <c r="L149" s="220"/>
      <c r="M149" s="221"/>
      <c r="N149" s="222"/>
      <c r="O149" s="223"/>
      <c r="P149" s="224"/>
    </row>
    <row r="150" spans="1:22">
      <c r="A150" s="107"/>
      <c r="B150" s="107"/>
      <c r="C150" s="107"/>
      <c r="D150" s="107"/>
      <c r="E150" s="107"/>
      <c r="F150" s="107"/>
      <c r="G150" s="107"/>
      <c r="H150" s="107"/>
      <c r="I150" s="107"/>
      <c r="J150" s="107"/>
      <c r="K150" s="107"/>
      <c r="L150" s="107"/>
      <c r="M150" s="107"/>
      <c r="N150" s="107"/>
      <c r="O150" s="107"/>
      <c r="P150" s="108"/>
    </row>
    <row r="151" spans="1:22" ht="41.25" customHeight="1">
      <c r="A151" s="278" t="s">
        <v>61</v>
      </c>
      <c r="B151" s="278"/>
      <c r="C151" s="278"/>
      <c r="D151" s="278"/>
      <c r="E151" s="278"/>
      <c r="F151" s="278"/>
      <c r="G151" s="278"/>
      <c r="H151" s="278"/>
      <c r="I151" s="278"/>
      <c r="J151" s="278"/>
      <c r="K151" s="278"/>
      <c r="L151" s="278"/>
      <c r="M151" s="278"/>
      <c r="N151" s="278"/>
      <c r="O151" s="278"/>
      <c r="P151" s="278"/>
      <c r="Q151" s="73"/>
      <c r="R151" s="73"/>
      <c r="S151" s="73"/>
      <c r="T151" s="73"/>
      <c r="U151" s="73"/>
      <c r="V151" s="73"/>
    </row>
    <row r="152" spans="1:22" ht="18.75">
      <c r="A152" s="75"/>
      <c r="B152" s="75"/>
      <c r="C152" s="75"/>
      <c r="D152" s="75"/>
      <c r="E152" s="76"/>
      <c r="F152" s="76"/>
      <c r="G152" s="76"/>
      <c r="H152" s="76"/>
      <c r="I152" s="76"/>
      <c r="J152" s="76"/>
      <c r="K152" s="76"/>
      <c r="L152" s="76"/>
      <c r="M152" s="46"/>
      <c r="N152" s="279">
        <f>合計請求書!$K$6</f>
        <v>45219</v>
      </c>
      <c r="O152" s="279"/>
      <c r="P152" s="279"/>
      <c r="Q152" s="77"/>
      <c r="R152" s="78"/>
    </row>
    <row r="153" spans="1:22" ht="14.25" customHeight="1">
      <c r="A153" s="280" t="s">
        <v>105</v>
      </c>
      <c r="B153" s="280"/>
      <c r="C153" s="280"/>
      <c r="D153" s="280"/>
      <c r="E153" s="282" t="s">
        <v>35</v>
      </c>
      <c r="F153" s="79"/>
      <c r="G153" s="79"/>
      <c r="H153" s="79"/>
      <c r="I153" s="79"/>
      <c r="J153" s="79"/>
      <c r="K153" s="79"/>
      <c r="L153" s="76"/>
      <c r="M153" s="46"/>
      <c r="N153" s="279"/>
      <c r="O153" s="279"/>
      <c r="P153" s="279"/>
      <c r="Q153" s="77"/>
      <c r="R153" s="78"/>
    </row>
    <row r="154" spans="1:22" ht="21" customHeight="1">
      <c r="A154" s="281"/>
      <c r="B154" s="281"/>
      <c r="C154" s="281"/>
      <c r="D154" s="281"/>
      <c r="E154" s="282"/>
      <c r="F154" s="46"/>
      <c r="G154" s="46"/>
      <c r="H154" s="46"/>
      <c r="I154" s="46"/>
      <c r="J154" s="80"/>
      <c r="K154" s="81"/>
      <c r="L154" s="82" t="s">
        <v>36</v>
      </c>
      <c r="M154" s="283">
        <f>合計請求書!$K$24</f>
        <v>0</v>
      </c>
      <c r="N154" s="283"/>
      <c r="O154" s="283"/>
      <c r="P154" s="283"/>
      <c r="Q154" s="77"/>
    </row>
    <row r="155" spans="1:22" ht="18.75" customHeight="1">
      <c r="A155" s="205" t="s">
        <v>37</v>
      </c>
      <c r="B155" s="205"/>
      <c r="C155" s="205"/>
      <c r="D155" s="205"/>
      <c r="E155" s="83"/>
      <c r="F155" s="206" t="s">
        <v>38</v>
      </c>
      <c r="G155" s="208"/>
      <c r="H155" s="208"/>
      <c r="I155" s="209" t="s">
        <v>77</v>
      </c>
      <c r="J155" s="210"/>
      <c r="K155" s="84"/>
      <c r="L155" s="59" t="s">
        <v>39</v>
      </c>
      <c r="M155" s="85">
        <f>合計請求書!$K$25</f>
        <v>0</v>
      </c>
      <c r="N155" s="211">
        <f>合計請求書!$K$26</f>
        <v>0</v>
      </c>
      <c r="O155" s="211"/>
      <c r="P155" s="211"/>
      <c r="Q155" s="86"/>
      <c r="R155" s="86"/>
      <c r="S155" s="86"/>
      <c r="T155" s="86"/>
      <c r="U155" s="86"/>
      <c r="V155" s="86"/>
    </row>
    <row r="156" spans="1:22" ht="13.5" customHeight="1">
      <c r="A156" s="59"/>
      <c r="B156" s="59"/>
      <c r="C156" s="59"/>
      <c r="D156" s="59"/>
      <c r="E156" s="87"/>
      <c r="F156" s="207"/>
      <c r="G156" s="208"/>
      <c r="H156" s="208"/>
      <c r="I156" s="209"/>
      <c r="J156" s="210"/>
      <c r="K156" s="84"/>
      <c r="L156" s="59"/>
      <c r="M156" s="88" t="s">
        <v>7</v>
      </c>
      <c r="N156" s="212">
        <f>合計請求書!$K$27</f>
        <v>0</v>
      </c>
      <c r="O156" s="212"/>
      <c r="P156" s="212"/>
      <c r="Q156" s="86"/>
      <c r="R156" s="86"/>
      <c r="S156" s="86"/>
      <c r="T156" s="86"/>
      <c r="U156" s="86"/>
      <c r="V156" s="86"/>
    </row>
    <row r="157" spans="1:22" ht="13.5" customHeight="1">
      <c r="A157" s="46"/>
      <c r="B157" s="46"/>
      <c r="C157" s="46"/>
      <c r="D157" s="46"/>
      <c r="E157" s="79"/>
      <c r="F157" s="46"/>
      <c r="G157" s="46"/>
      <c r="H157" s="46"/>
      <c r="I157" s="46"/>
      <c r="J157" s="80"/>
      <c r="K157" s="89"/>
      <c r="L157" s="59"/>
      <c r="M157" s="88" t="s">
        <v>6</v>
      </c>
      <c r="N157" s="212">
        <f>合計請求書!$K$28</f>
        <v>0</v>
      </c>
      <c r="O157" s="212"/>
      <c r="P157" s="212"/>
      <c r="R157" s="78"/>
    </row>
    <row r="158" spans="1:22" ht="14.25">
      <c r="A158" s="90"/>
      <c r="B158" s="90"/>
      <c r="C158" s="90"/>
      <c r="D158" s="90"/>
      <c r="E158" s="90"/>
      <c r="F158" s="90"/>
      <c r="G158" s="91"/>
      <c r="H158" s="90"/>
      <c r="I158" s="90"/>
      <c r="J158" s="90"/>
      <c r="K158" s="90"/>
      <c r="L158" s="90"/>
      <c r="M158" s="90"/>
      <c r="N158" s="90"/>
      <c r="O158" s="90"/>
      <c r="P158" s="90"/>
    </row>
    <row r="159" spans="1:22">
      <c r="A159" s="79"/>
      <c r="B159" s="79"/>
      <c r="C159" s="79"/>
      <c r="D159" s="79"/>
      <c r="E159" s="89"/>
      <c r="F159" s="92"/>
      <c r="G159" s="92"/>
      <c r="H159" s="92"/>
      <c r="I159" s="92"/>
      <c r="J159" s="92"/>
      <c r="K159" s="79"/>
      <c r="L159" s="46"/>
      <c r="M159" s="46"/>
      <c r="N159" s="46"/>
      <c r="O159" s="76"/>
      <c r="P159" s="46"/>
    </row>
    <row r="160" spans="1:22" ht="18" customHeight="1">
      <c r="A160" s="258" t="s">
        <v>41</v>
      </c>
      <c r="B160" s="259"/>
      <c r="C160" s="262">
        <f>J164</f>
        <v>0</v>
      </c>
      <c r="D160" s="263"/>
      <c r="E160" s="264"/>
      <c r="F160" s="268" t="s">
        <v>42</v>
      </c>
      <c r="G160" s="270"/>
      <c r="H160" s="271"/>
      <c r="I160" s="271"/>
      <c r="J160" s="271"/>
      <c r="K160" s="272"/>
      <c r="L160" s="46"/>
      <c r="M160" s="93"/>
      <c r="N160" s="276"/>
      <c r="O160" s="276"/>
      <c r="P160" s="276"/>
    </row>
    <row r="161" spans="1:16" ht="18" customHeight="1">
      <c r="A161" s="260"/>
      <c r="B161" s="261"/>
      <c r="C161" s="265"/>
      <c r="D161" s="266"/>
      <c r="E161" s="267"/>
      <c r="F161" s="269"/>
      <c r="G161" s="273"/>
      <c r="H161" s="274"/>
      <c r="I161" s="274"/>
      <c r="J161" s="274"/>
      <c r="K161" s="275"/>
      <c r="L161" s="46"/>
      <c r="M161" s="93"/>
      <c r="N161" s="277"/>
      <c r="O161" s="277"/>
      <c r="P161" s="277"/>
    </row>
    <row r="162" spans="1:16">
      <c r="A162" s="76"/>
      <c r="B162" s="76"/>
      <c r="C162" s="76"/>
      <c r="D162" s="76"/>
      <c r="E162" s="76"/>
      <c r="F162" s="76"/>
      <c r="G162" s="76"/>
      <c r="H162" s="76"/>
      <c r="I162" s="76"/>
      <c r="J162" s="76"/>
      <c r="K162" s="46"/>
      <c r="L162" s="46"/>
      <c r="M162" s="46"/>
      <c r="N162" s="46"/>
      <c r="O162" s="46"/>
      <c r="P162" s="46"/>
    </row>
    <row r="163" spans="1:16" ht="13.5" customHeight="1">
      <c r="A163" s="94"/>
      <c r="B163" s="94"/>
      <c r="C163" s="94"/>
      <c r="D163" s="94"/>
      <c r="E163" s="94"/>
      <c r="F163" s="94"/>
      <c r="G163" s="95"/>
      <c r="H163" s="96"/>
      <c r="I163" s="96"/>
      <c r="J163" s="96"/>
      <c r="K163" s="94"/>
      <c r="L163" s="94"/>
      <c r="M163" s="94"/>
      <c r="N163" s="94"/>
      <c r="O163" s="94"/>
      <c r="P163" s="94"/>
    </row>
    <row r="164" spans="1:16" ht="13.5" customHeight="1">
      <c r="A164" s="79"/>
      <c r="B164" s="97" t="s">
        <v>0</v>
      </c>
      <c r="C164" s="240"/>
      <c r="D164" s="241"/>
      <c r="E164" s="97" t="s">
        <v>1</v>
      </c>
      <c r="F164" s="240"/>
      <c r="G164" s="241"/>
      <c r="H164" s="98"/>
      <c r="I164" s="97" t="s">
        <v>2</v>
      </c>
      <c r="J164" s="246">
        <f>K179</f>
        <v>0</v>
      </c>
      <c r="K164" s="247"/>
      <c r="L164" s="97" t="s">
        <v>3</v>
      </c>
      <c r="M164" s="246">
        <f>SUM(C164-F164-J164)</f>
        <v>0</v>
      </c>
      <c r="N164" s="247"/>
      <c r="O164" s="79"/>
      <c r="P164" s="89"/>
    </row>
    <row r="165" spans="1:16" ht="13.5" customHeight="1">
      <c r="A165" s="79"/>
      <c r="B165" s="99" t="s">
        <v>43</v>
      </c>
      <c r="C165" s="242"/>
      <c r="D165" s="243"/>
      <c r="E165" s="99" t="s">
        <v>44</v>
      </c>
      <c r="F165" s="242"/>
      <c r="G165" s="243"/>
      <c r="H165" s="99"/>
      <c r="I165" s="99" t="s">
        <v>45</v>
      </c>
      <c r="J165" s="248"/>
      <c r="K165" s="249"/>
      <c r="L165" s="99" t="s">
        <v>46</v>
      </c>
      <c r="M165" s="248"/>
      <c r="N165" s="249"/>
      <c r="O165" s="79"/>
      <c r="P165" s="89"/>
    </row>
    <row r="166" spans="1:16" ht="13.5" customHeight="1">
      <c r="A166" s="79"/>
      <c r="B166" s="99"/>
      <c r="C166" s="244"/>
      <c r="D166" s="245"/>
      <c r="E166" s="99" t="s">
        <v>90</v>
      </c>
      <c r="F166" s="244"/>
      <c r="G166" s="245"/>
      <c r="H166" s="99"/>
      <c r="I166" s="99" t="s">
        <v>4</v>
      </c>
      <c r="J166" s="250"/>
      <c r="K166" s="251"/>
      <c r="L166" s="99"/>
      <c r="M166" s="250"/>
      <c r="N166" s="251"/>
      <c r="O166" s="79"/>
      <c r="P166" s="89"/>
    </row>
    <row r="167" spans="1:16">
      <c r="A167" s="79"/>
      <c r="B167" s="79"/>
      <c r="C167" s="79"/>
      <c r="D167" s="79"/>
      <c r="E167" s="79"/>
      <c r="F167" s="79"/>
      <c r="G167" s="79"/>
      <c r="H167" s="79"/>
      <c r="I167" s="79"/>
      <c r="J167" s="79"/>
      <c r="K167" s="79"/>
      <c r="L167" s="79"/>
      <c r="M167" s="79"/>
      <c r="N167" s="79"/>
      <c r="O167" s="79"/>
      <c r="P167" s="89"/>
    </row>
    <row r="168" spans="1:16" ht="17.25" customHeight="1">
      <c r="A168" s="79"/>
      <c r="B168" s="79" t="s">
        <v>47</v>
      </c>
      <c r="C168" s="202"/>
      <c r="D168" s="202"/>
      <c r="E168" s="202"/>
      <c r="F168" s="202"/>
      <c r="G168" s="202"/>
      <c r="H168" s="202"/>
      <c r="I168" s="202"/>
      <c r="J168" s="202"/>
      <c r="K168" s="202"/>
      <c r="L168" s="202"/>
      <c r="M168" s="202"/>
      <c r="N168" s="202"/>
      <c r="O168" s="68"/>
      <c r="P168" s="68"/>
    </row>
    <row r="169" spans="1:16">
      <c r="A169" s="79"/>
      <c r="B169" s="79"/>
      <c r="C169" s="79"/>
      <c r="D169" s="79"/>
      <c r="E169" s="79"/>
      <c r="F169" s="79"/>
      <c r="G169" s="79"/>
      <c r="H169" s="79"/>
      <c r="I169" s="79"/>
      <c r="J169" s="79"/>
      <c r="K169" s="79"/>
      <c r="L169" s="79"/>
      <c r="M169" s="79"/>
      <c r="N169" s="79"/>
      <c r="O169" s="79"/>
      <c r="P169" s="89"/>
    </row>
    <row r="170" spans="1:16" ht="18" customHeight="1">
      <c r="A170" s="100" t="s">
        <v>5</v>
      </c>
      <c r="B170" s="252" t="s">
        <v>48</v>
      </c>
      <c r="C170" s="253"/>
      <c r="D170" s="254"/>
      <c r="E170" s="252" t="s">
        <v>49</v>
      </c>
      <c r="F170" s="253"/>
      <c r="G170" s="254"/>
      <c r="H170" s="100" t="s">
        <v>50</v>
      </c>
      <c r="I170" s="100" t="s">
        <v>51</v>
      </c>
      <c r="J170" s="100" t="s">
        <v>52</v>
      </c>
      <c r="K170" s="252" t="s">
        <v>53</v>
      </c>
      <c r="L170" s="253"/>
      <c r="M170" s="254"/>
      <c r="N170" s="255" t="s">
        <v>86</v>
      </c>
      <c r="O170" s="256"/>
      <c r="P170" s="257"/>
    </row>
    <row r="171" spans="1:16" ht="21" customHeight="1">
      <c r="A171" s="66">
        <v>1</v>
      </c>
      <c r="B171" s="225" t="s">
        <v>92</v>
      </c>
      <c r="C171" s="226"/>
      <c r="D171" s="227"/>
      <c r="E171" s="225" t="s">
        <v>34</v>
      </c>
      <c r="F171" s="226"/>
      <c r="G171" s="227"/>
      <c r="H171" s="101"/>
      <c r="I171" s="102"/>
      <c r="J171" s="102"/>
      <c r="K171" s="228">
        <f>$C$164*H171/1.1</f>
        <v>0</v>
      </c>
      <c r="L171" s="229"/>
      <c r="M171" s="230"/>
      <c r="N171" s="231"/>
      <c r="O171" s="232"/>
      <c r="P171" s="233"/>
    </row>
    <row r="172" spans="1:16" ht="21" customHeight="1">
      <c r="A172" s="66">
        <v>2</v>
      </c>
      <c r="B172" s="225"/>
      <c r="C172" s="226"/>
      <c r="D172" s="227"/>
      <c r="E172" s="225"/>
      <c r="F172" s="226"/>
      <c r="G172" s="227"/>
      <c r="H172" s="101"/>
      <c r="I172" s="102"/>
      <c r="J172" s="102"/>
      <c r="K172" s="228"/>
      <c r="L172" s="229"/>
      <c r="M172" s="230"/>
      <c r="N172" s="231"/>
      <c r="O172" s="232"/>
      <c r="P172" s="233"/>
    </row>
    <row r="173" spans="1:16" ht="21" customHeight="1">
      <c r="A173" s="66">
        <v>3</v>
      </c>
      <c r="B173" s="225"/>
      <c r="C173" s="226"/>
      <c r="D173" s="227"/>
      <c r="E173" s="225"/>
      <c r="F173" s="226"/>
      <c r="G173" s="227"/>
      <c r="H173" s="101"/>
      <c r="I173" s="102"/>
      <c r="J173" s="102"/>
      <c r="K173" s="228"/>
      <c r="L173" s="229"/>
      <c r="M173" s="230"/>
      <c r="N173" s="231"/>
      <c r="O173" s="232"/>
      <c r="P173" s="233"/>
    </row>
    <row r="174" spans="1:16" ht="21" customHeight="1">
      <c r="A174" s="66">
        <v>4</v>
      </c>
      <c r="B174" s="225"/>
      <c r="C174" s="226"/>
      <c r="D174" s="227"/>
      <c r="E174" s="225"/>
      <c r="F174" s="226"/>
      <c r="G174" s="227"/>
      <c r="H174" s="101"/>
      <c r="I174" s="102"/>
      <c r="J174" s="102"/>
      <c r="K174" s="228"/>
      <c r="L174" s="229"/>
      <c r="M174" s="230"/>
      <c r="N174" s="231"/>
      <c r="O174" s="232"/>
      <c r="P174" s="233"/>
    </row>
    <row r="175" spans="1:16" ht="21" customHeight="1">
      <c r="A175" s="66">
        <v>5</v>
      </c>
      <c r="B175" s="225"/>
      <c r="C175" s="226"/>
      <c r="D175" s="227"/>
      <c r="E175" s="225"/>
      <c r="F175" s="226"/>
      <c r="G175" s="227"/>
      <c r="H175" s="101"/>
      <c r="I175" s="102"/>
      <c r="J175" s="102"/>
      <c r="K175" s="228"/>
      <c r="L175" s="229"/>
      <c r="M175" s="230"/>
      <c r="N175" s="231"/>
      <c r="O175" s="232"/>
      <c r="P175" s="233"/>
    </row>
    <row r="176" spans="1:16" ht="21" customHeight="1">
      <c r="A176" s="66">
        <v>6</v>
      </c>
      <c r="B176" s="225"/>
      <c r="C176" s="226"/>
      <c r="D176" s="227"/>
      <c r="E176" s="225"/>
      <c r="F176" s="226"/>
      <c r="G176" s="227"/>
      <c r="H176" s="101"/>
      <c r="I176" s="102"/>
      <c r="J176" s="102"/>
      <c r="K176" s="228"/>
      <c r="L176" s="229"/>
      <c r="M176" s="230"/>
      <c r="N176" s="231"/>
      <c r="O176" s="232"/>
      <c r="P176" s="233"/>
    </row>
    <row r="177" spans="1:22" ht="21" customHeight="1">
      <c r="A177" s="213" t="s">
        <v>55</v>
      </c>
      <c r="B177" s="214"/>
      <c r="C177" s="214"/>
      <c r="D177" s="215"/>
      <c r="E177" s="216"/>
      <c r="F177" s="217"/>
      <c r="G177" s="218"/>
      <c r="H177" s="106"/>
      <c r="I177" s="67"/>
      <c r="J177" s="109"/>
      <c r="K177" s="219">
        <f t="shared" ref="K177" si="5">SUM(K171:M176)</f>
        <v>0</v>
      </c>
      <c r="L177" s="220"/>
      <c r="M177" s="221"/>
      <c r="N177" s="222"/>
      <c r="O177" s="223"/>
      <c r="P177" s="224"/>
    </row>
    <row r="178" spans="1:22" ht="21" customHeight="1">
      <c r="A178" s="213" t="s">
        <v>98</v>
      </c>
      <c r="B178" s="214"/>
      <c r="C178" s="214"/>
      <c r="D178" s="215"/>
      <c r="E178" s="234"/>
      <c r="F178" s="235"/>
      <c r="G178" s="236"/>
      <c r="H178" s="106"/>
      <c r="I178" s="67"/>
      <c r="J178" s="109"/>
      <c r="K178" s="219">
        <f>K177*0.1</f>
        <v>0</v>
      </c>
      <c r="L178" s="220"/>
      <c r="M178" s="221"/>
      <c r="N178" s="222"/>
      <c r="O178" s="223"/>
      <c r="P178" s="224"/>
    </row>
    <row r="179" spans="1:22" ht="21" customHeight="1">
      <c r="A179" s="237" t="s">
        <v>57</v>
      </c>
      <c r="B179" s="238"/>
      <c r="C179" s="238"/>
      <c r="D179" s="238"/>
      <c r="E179" s="238"/>
      <c r="F179" s="238"/>
      <c r="G179" s="238"/>
      <c r="H179" s="238"/>
      <c r="I179" s="238"/>
      <c r="J179" s="239"/>
      <c r="K179" s="219">
        <f t="shared" ref="K179" si="6">SUM(K177:M178)</f>
        <v>0</v>
      </c>
      <c r="L179" s="220"/>
      <c r="M179" s="221"/>
      <c r="N179" s="222"/>
      <c r="O179" s="223"/>
      <c r="P179" s="224"/>
    </row>
    <row r="180" spans="1:22">
      <c r="A180" s="107"/>
      <c r="B180" s="107"/>
      <c r="C180" s="107"/>
      <c r="D180" s="107"/>
      <c r="E180" s="107"/>
      <c r="F180" s="107"/>
      <c r="G180" s="107"/>
      <c r="H180" s="107"/>
      <c r="I180" s="107"/>
      <c r="J180" s="107"/>
      <c r="K180" s="107"/>
      <c r="L180" s="107"/>
      <c r="M180" s="107"/>
      <c r="N180" s="107"/>
      <c r="O180" s="107"/>
      <c r="P180" s="108"/>
    </row>
    <row r="181" spans="1:22" ht="41.25" customHeight="1">
      <c r="A181" s="278" t="s">
        <v>61</v>
      </c>
      <c r="B181" s="278"/>
      <c r="C181" s="278"/>
      <c r="D181" s="278"/>
      <c r="E181" s="278"/>
      <c r="F181" s="278"/>
      <c r="G181" s="278"/>
      <c r="H181" s="278"/>
      <c r="I181" s="278"/>
      <c r="J181" s="278"/>
      <c r="K181" s="278"/>
      <c r="L181" s="278"/>
      <c r="M181" s="278"/>
      <c r="N181" s="278"/>
      <c r="O181" s="278"/>
      <c r="P181" s="278"/>
      <c r="Q181" s="73"/>
      <c r="R181" s="73"/>
      <c r="S181" s="73"/>
      <c r="T181" s="73"/>
      <c r="U181" s="73"/>
      <c r="V181" s="73"/>
    </row>
    <row r="182" spans="1:22" ht="18.75">
      <c r="A182" s="75"/>
      <c r="B182" s="75"/>
      <c r="C182" s="75"/>
      <c r="D182" s="75"/>
      <c r="E182" s="76"/>
      <c r="F182" s="76"/>
      <c r="G182" s="76"/>
      <c r="H182" s="76"/>
      <c r="I182" s="76"/>
      <c r="J182" s="76"/>
      <c r="K182" s="76"/>
      <c r="L182" s="76"/>
      <c r="M182" s="46"/>
      <c r="N182" s="279">
        <f>合計請求書!$K$6</f>
        <v>45219</v>
      </c>
      <c r="O182" s="279"/>
      <c r="P182" s="279"/>
      <c r="Q182" s="77"/>
      <c r="R182" s="78"/>
    </row>
    <row r="183" spans="1:22" ht="14.25" customHeight="1">
      <c r="A183" s="280" t="s">
        <v>105</v>
      </c>
      <c r="B183" s="280"/>
      <c r="C183" s="280"/>
      <c r="D183" s="280"/>
      <c r="E183" s="282" t="s">
        <v>35</v>
      </c>
      <c r="F183" s="79"/>
      <c r="G183" s="79"/>
      <c r="H183" s="79"/>
      <c r="I183" s="79"/>
      <c r="J183" s="79"/>
      <c r="K183" s="79"/>
      <c r="L183" s="76"/>
      <c r="M183" s="46"/>
      <c r="N183" s="279"/>
      <c r="O183" s="279"/>
      <c r="P183" s="279"/>
      <c r="Q183" s="77"/>
      <c r="R183" s="78"/>
    </row>
    <row r="184" spans="1:22" ht="21" customHeight="1">
      <c r="A184" s="281"/>
      <c r="B184" s="281"/>
      <c r="C184" s="281"/>
      <c r="D184" s="281"/>
      <c r="E184" s="282"/>
      <c r="F184" s="46"/>
      <c r="G184" s="46"/>
      <c r="H184" s="46"/>
      <c r="I184" s="46"/>
      <c r="J184" s="80"/>
      <c r="K184" s="81"/>
      <c r="L184" s="82" t="s">
        <v>36</v>
      </c>
      <c r="M184" s="283">
        <f>合計請求書!$K$24</f>
        <v>0</v>
      </c>
      <c r="N184" s="283"/>
      <c r="O184" s="283"/>
      <c r="P184" s="283"/>
      <c r="Q184" s="77"/>
    </row>
    <row r="185" spans="1:22" ht="18.75" customHeight="1">
      <c r="A185" s="205" t="s">
        <v>37</v>
      </c>
      <c r="B185" s="205"/>
      <c r="C185" s="205"/>
      <c r="D185" s="205"/>
      <c r="E185" s="83"/>
      <c r="F185" s="206" t="s">
        <v>38</v>
      </c>
      <c r="G185" s="208"/>
      <c r="H185" s="208"/>
      <c r="I185" s="209" t="s">
        <v>77</v>
      </c>
      <c r="J185" s="210"/>
      <c r="K185" s="84"/>
      <c r="L185" s="59" t="s">
        <v>39</v>
      </c>
      <c r="M185" s="85">
        <f>合計請求書!$K$25</f>
        <v>0</v>
      </c>
      <c r="N185" s="211">
        <f>合計請求書!$K$26</f>
        <v>0</v>
      </c>
      <c r="O185" s="211"/>
      <c r="P185" s="211"/>
      <c r="Q185" s="86"/>
      <c r="R185" s="86"/>
      <c r="S185" s="86"/>
      <c r="T185" s="86"/>
      <c r="U185" s="86"/>
      <c r="V185" s="86"/>
    </row>
    <row r="186" spans="1:22" ht="13.5" customHeight="1">
      <c r="A186" s="59"/>
      <c r="B186" s="59"/>
      <c r="C186" s="59"/>
      <c r="D186" s="59"/>
      <c r="E186" s="87"/>
      <c r="F186" s="207"/>
      <c r="G186" s="208"/>
      <c r="H186" s="208"/>
      <c r="I186" s="209"/>
      <c r="J186" s="210"/>
      <c r="K186" s="84"/>
      <c r="L186" s="59"/>
      <c r="M186" s="88" t="s">
        <v>7</v>
      </c>
      <c r="N186" s="212">
        <f>合計請求書!$K$27</f>
        <v>0</v>
      </c>
      <c r="O186" s="212"/>
      <c r="P186" s="212"/>
      <c r="Q186" s="86"/>
      <c r="R186" s="86"/>
      <c r="S186" s="86"/>
      <c r="T186" s="86"/>
      <c r="U186" s="86"/>
      <c r="V186" s="86"/>
    </row>
    <row r="187" spans="1:22" ht="13.5" customHeight="1">
      <c r="A187" s="46"/>
      <c r="B187" s="46"/>
      <c r="C187" s="46"/>
      <c r="D187" s="46"/>
      <c r="E187" s="79"/>
      <c r="F187" s="46"/>
      <c r="G187" s="46"/>
      <c r="H187" s="46"/>
      <c r="I187" s="46"/>
      <c r="J187" s="80"/>
      <c r="K187" s="89"/>
      <c r="L187" s="59"/>
      <c r="M187" s="88" t="s">
        <v>6</v>
      </c>
      <c r="N187" s="212">
        <f>合計請求書!$K$28</f>
        <v>0</v>
      </c>
      <c r="O187" s="212"/>
      <c r="P187" s="212"/>
      <c r="R187" s="78"/>
    </row>
    <row r="188" spans="1:22" ht="14.25">
      <c r="A188" s="90"/>
      <c r="B188" s="90"/>
      <c r="C188" s="90"/>
      <c r="D188" s="90"/>
      <c r="E188" s="90"/>
      <c r="F188" s="90"/>
      <c r="G188" s="91"/>
      <c r="H188" s="90"/>
      <c r="I188" s="90"/>
      <c r="J188" s="90"/>
      <c r="K188" s="90"/>
      <c r="L188" s="90"/>
      <c r="M188" s="90"/>
      <c r="N188" s="90"/>
      <c r="O188" s="90"/>
      <c r="P188" s="90"/>
    </row>
    <row r="189" spans="1:22">
      <c r="A189" s="79"/>
      <c r="B189" s="79"/>
      <c r="C189" s="79"/>
      <c r="D189" s="79"/>
      <c r="E189" s="89"/>
      <c r="F189" s="92"/>
      <c r="G189" s="92"/>
      <c r="H189" s="92"/>
      <c r="I189" s="92"/>
      <c r="J189" s="92"/>
      <c r="K189" s="79"/>
      <c r="L189" s="46"/>
      <c r="M189" s="46"/>
      <c r="N189" s="46"/>
      <c r="O189" s="76"/>
      <c r="P189" s="46"/>
    </row>
    <row r="190" spans="1:22" ht="18" customHeight="1">
      <c r="A190" s="258" t="s">
        <v>41</v>
      </c>
      <c r="B190" s="259"/>
      <c r="C190" s="262">
        <f>J194</f>
        <v>0</v>
      </c>
      <c r="D190" s="263"/>
      <c r="E190" s="264"/>
      <c r="F190" s="268" t="s">
        <v>42</v>
      </c>
      <c r="G190" s="270"/>
      <c r="H190" s="271"/>
      <c r="I190" s="271"/>
      <c r="J190" s="271"/>
      <c r="K190" s="272"/>
      <c r="L190" s="46"/>
      <c r="M190" s="93"/>
      <c r="N190" s="276"/>
      <c r="O190" s="276"/>
      <c r="P190" s="276"/>
    </row>
    <row r="191" spans="1:22" ht="18" customHeight="1">
      <c r="A191" s="260"/>
      <c r="B191" s="261"/>
      <c r="C191" s="265"/>
      <c r="D191" s="266"/>
      <c r="E191" s="267"/>
      <c r="F191" s="269"/>
      <c r="G191" s="273"/>
      <c r="H191" s="274"/>
      <c r="I191" s="274"/>
      <c r="J191" s="274"/>
      <c r="K191" s="275"/>
      <c r="L191" s="46"/>
      <c r="M191" s="93"/>
      <c r="N191" s="277"/>
      <c r="O191" s="277"/>
      <c r="P191" s="277"/>
    </row>
    <row r="192" spans="1:22">
      <c r="A192" s="76"/>
      <c r="B192" s="76"/>
      <c r="C192" s="76"/>
      <c r="D192" s="76"/>
      <c r="E192" s="76"/>
      <c r="F192" s="76"/>
      <c r="G192" s="76"/>
      <c r="H192" s="76"/>
      <c r="I192" s="76"/>
      <c r="J192" s="76"/>
      <c r="K192" s="46"/>
      <c r="L192" s="46"/>
      <c r="M192" s="46"/>
      <c r="N192" s="46"/>
      <c r="O192" s="46"/>
      <c r="P192" s="46"/>
    </row>
    <row r="193" spans="1:16" ht="13.5" customHeight="1">
      <c r="A193" s="94"/>
      <c r="B193" s="94"/>
      <c r="C193" s="94"/>
      <c r="D193" s="94"/>
      <c r="E193" s="94"/>
      <c r="F193" s="94"/>
      <c r="G193" s="95"/>
      <c r="H193" s="96"/>
      <c r="I193" s="96"/>
      <c r="J193" s="96"/>
      <c r="K193" s="94"/>
      <c r="L193" s="94"/>
      <c r="M193" s="94"/>
      <c r="N193" s="94"/>
      <c r="O193" s="94"/>
      <c r="P193" s="94"/>
    </row>
    <row r="194" spans="1:16" ht="13.5" customHeight="1">
      <c r="A194" s="79"/>
      <c r="B194" s="97" t="s">
        <v>0</v>
      </c>
      <c r="C194" s="240"/>
      <c r="D194" s="241"/>
      <c r="E194" s="97" t="s">
        <v>1</v>
      </c>
      <c r="F194" s="240"/>
      <c r="G194" s="241"/>
      <c r="H194" s="98"/>
      <c r="I194" s="97" t="s">
        <v>2</v>
      </c>
      <c r="J194" s="246">
        <f>K209</f>
        <v>0</v>
      </c>
      <c r="K194" s="247"/>
      <c r="L194" s="97" t="s">
        <v>3</v>
      </c>
      <c r="M194" s="246">
        <f>SUM(C194-F194-J194)</f>
        <v>0</v>
      </c>
      <c r="N194" s="247"/>
      <c r="O194" s="79"/>
      <c r="P194" s="89"/>
    </row>
    <row r="195" spans="1:16" ht="13.5" customHeight="1">
      <c r="A195" s="79"/>
      <c r="B195" s="99" t="s">
        <v>43</v>
      </c>
      <c r="C195" s="242"/>
      <c r="D195" s="243"/>
      <c r="E195" s="99" t="s">
        <v>44</v>
      </c>
      <c r="F195" s="242"/>
      <c r="G195" s="243"/>
      <c r="H195" s="99"/>
      <c r="I195" s="99" t="s">
        <v>45</v>
      </c>
      <c r="J195" s="248"/>
      <c r="K195" s="249"/>
      <c r="L195" s="99" t="s">
        <v>46</v>
      </c>
      <c r="M195" s="248"/>
      <c r="N195" s="249"/>
      <c r="O195" s="79"/>
      <c r="P195" s="89"/>
    </row>
    <row r="196" spans="1:16" ht="13.5" customHeight="1">
      <c r="A196" s="79"/>
      <c r="B196" s="99"/>
      <c r="C196" s="244"/>
      <c r="D196" s="245"/>
      <c r="E196" s="99" t="s">
        <v>90</v>
      </c>
      <c r="F196" s="244"/>
      <c r="G196" s="245"/>
      <c r="H196" s="99"/>
      <c r="I196" s="99" t="s">
        <v>4</v>
      </c>
      <c r="J196" s="250"/>
      <c r="K196" s="251"/>
      <c r="L196" s="99"/>
      <c r="M196" s="250"/>
      <c r="N196" s="251"/>
      <c r="O196" s="79"/>
      <c r="P196" s="89"/>
    </row>
    <row r="197" spans="1:16">
      <c r="A197" s="79"/>
      <c r="B197" s="79"/>
      <c r="C197" s="79"/>
      <c r="D197" s="79"/>
      <c r="E197" s="79"/>
      <c r="F197" s="79"/>
      <c r="G197" s="79"/>
      <c r="H197" s="79"/>
      <c r="I197" s="79"/>
      <c r="J197" s="79"/>
      <c r="K197" s="79"/>
      <c r="L197" s="79"/>
      <c r="M197" s="79"/>
      <c r="N197" s="79"/>
      <c r="O197" s="79"/>
      <c r="P197" s="89"/>
    </row>
    <row r="198" spans="1:16" ht="17.25" customHeight="1">
      <c r="A198" s="79"/>
      <c r="B198" s="79" t="s">
        <v>47</v>
      </c>
      <c r="C198" s="202"/>
      <c r="D198" s="202"/>
      <c r="E198" s="202"/>
      <c r="F198" s="202"/>
      <c r="G198" s="202"/>
      <c r="H198" s="202"/>
      <c r="I198" s="202"/>
      <c r="J198" s="202"/>
      <c r="K198" s="202"/>
      <c r="L198" s="202"/>
      <c r="M198" s="202"/>
      <c r="N198" s="202"/>
      <c r="O198" s="68"/>
      <c r="P198" s="68"/>
    </row>
    <row r="199" spans="1:16">
      <c r="A199" s="79"/>
      <c r="B199" s="79"/>
      <c r="C199" s="79"/>
      <c r="D199" s="79"/>
      <c r="E199" s="79"/>
      <c r="F199" s="79"/>
      <c r="G199" s="79"/>
      <c r="H199" s="79"/>
      <c r="I199" s="79"/>
      <c r="J199" s="79"/>
      <c r="K199" s="79"/>
      <c r="L199" s="79"/>
      <c r="M199" s="79"/>
      <c r="N199" s="79"/>
      <c r="O199" s="79"/>
      <c r="P199" s="89"/>
    </row>
    <row r="200" spans="1:16" ht="18" customHeight="1">
      <c r="A200" s="100" t="s">
        <v>5</v>
      </c>
      <c r="B200" s="252" t="s">
        <v>48</v>
      </c>
      <c r="C200" s="253"/>
      <c r="D200" s="254"/>
      <c r="E200" s="252" t="s">
        <v>49</v>
      </c>
      <c r="F200" s="253"/>
      <c r="G200" s="254"/>
      <c r="H200" s="100" t="s">
        <v>50</v>
      </c>
      <c r="I200" s="100" t="s">
        <v>51</v>
      </c>
      <c r="J200" s="100" t="s">
        <v>52</v>
      </c>
      <c r="K200" s="252" t="s">
        <v>53</v>
      </c>
      <c r="L200" s="253"/>
      <c r="M200" s="254"/>
      <c r="N200" s="255" t="s">
        <v>86</v>
      </c>
      <c r="O200" s="256"/>
      <c r="P200" s="257"/>
    </row>
    <row r="201" spans="1:16" ht="21" customHeight="1">
      <c r="A201" s="66">
        <v>1</v>
      </c>
      <c r="B201" s="225" t="s">
        <v>92</v>
      </c>
      <c r="C201" s="226"/>
      <c r="D201" s="227"/>
      <c r="E201" s="225" t="s">
        <v>34</v>
      </c>
      <c r="F201" s="226"/>
      <c r="G201" s="227"/>
      <c r="H201" s="101"/>
      <c r="I201" s="102"/>
      <c r="J201" s="102"/>
      <c r="K201" s="228">
        <f>$C$194*H201/1.1</f>
        <v>0</v>
      </c>
      <c r="L201" s="229"/>
      <c r="M201" s="230"/>
      <c r="N201" s="231"/>
      <c r="O201" s="232"/>
      <c r="P201" s="233"/>
    </row>
    <row r="202" spans="1:16" ht="21" customHeight="1">
      <c r="A202" s="66">
        <v>2</v>
      </c>
      <c r="B202" s="225"/>
      <c r="C202" s="226"/>
      <c r="D202" s="227"/>
      <c r="E202" s="225"/>
      <c r="F202" s="226"/>
      <c r="G202" s="227"/>
      <c r="H202" s="101"/>
      <c r="I202" s="102"/>
      <c r="J202" s="102"/>
      <c r="K202" s="228"/>
      <c r="L202" s="229"/>
      <c r="M202" s="230"/>
      <c r="N202" s="231"/>
      <c r="O202" s="232"/>
      <c r="P202" s="233"/>
    </row>
    <row r="203" spans="1:16" ht="21" customHeight="1">
      <c r="A203" s="66">
        <v>3</v>
      </c>
      <c r="B203" s="225"/>
      <c r="C203" s="226"/>
      <c r="D203" s="227"/>
      <c r="E203" s="225"/>
      <c r="F203" s="226"/>
      <c r="G203" s="227"/>
      <c r="H203" s="101"/>
      <c r="I203" s="102"/>
      <c r="J203" s="102"/>
      <c r="K203" s="228"/>
      <c r="L203" s="229"/>
      <c r="M203" s="230"/>
      <c r="N203" s="231"/>
      <c r="O203" s="232"/>
      <c r="P203" s="233"/>
    </row>
    <row r="204" spans="1:16" ht="21" customHeight="1">
      <c r="A204" s="66">
        <v>4</v>
      </c>
      <c r="B204" s="225"/>
      <c r="C204" s="226"/>
      <c r="D204" s="227"/>
      <c r="E204" s="225"/>
      <c r="F204" s="226"/>
      <c r="G204" s="227"/>
      <c r="H204" s="101"/>
      <c r="I204" s="102"/>
      <c r="J204" s="102"/>
      <c r="K204" s="228"/>
      <c r="L204" s="229"/>
      <c r="M204" s="230"/>
      <c r="N204" s="231"/>
      <c r="O204" s="232"/>
      <c r="P204" s="233"/>
    </row>
    <row r="205" spans="1:16" ht="21" customHeight="1">
      <c r="A205" s="66">
        <v>5</v>
      </c>
      <c r="B205" s="225"/>
      <c r="C205" s="226"/>
      <c r="D205" s="227"/>
      <c r="E205" s="225"/>
      <c r="F205" s="226"/>
      <c r="G205" s="227"/>
      <c r="H205" s="101"/>
      <c r="I205" s="102"/>
      <c r="J205" s="102"/>
      <c r="K205" s="228"/>
      <c r="L205" s="229"/>
      <c r="M205" s="230"/>
      <c r="N205" s="231"/>
      <c r="O205" s="232"/>
      <c r="P205" s="233"/>
    </row>
    <row r="206" spans="1:16" ht="21" customHeight="1">
      <c r="A206" s="66">
        <v>6</v>
      </c>
      <c r="B206" s="225"/>
      <c r="C206" s="226"/>
      <c r="D206" s="227"/>
      <c r="E206" s="225"/>
      <c r="F206" s="226"/>
      <c r="G206" s="227"/>
      <c r="H206" s="101"/>
      <c r="I206" s="102"/>
      <c r="J206" s="102"/>
      <c r="K206" s="228"/>
      <c r="L206" s="229"/>
      <c r="M206" s="230"/>
      <c r="N206" s="231"/>
      <c r="O206" s="232"/>
      <c r="P206" s="233"/>
    </row>
    <row r="207" spans="1:16" ht="21" customHeight="1">
      <c r="A207" s="213" t="s">
        <v>55</v>
      </c>
      <c r="B207" s="214"/>
      <c r="C207" s="214"/>
      <c r="D207" s="215"/>
      <c r="E207" s="216"/>
      <c r="F207" s="217"/>
      <c r="G207" s="218"/>
      <c r="H207" s="106"/>
      <c r="I207" s="67"/>
      <c r="J207" s="109"/>
      <c r="K207" s="219">
        <f t="shared" ref="K207" si="7">SUM(K201:M206)</f>
        <v>0</v>
      </c>
      <c r="L207" s="220"/>
      <c r="M207" s="221"/>
      <c r="N207" s="222"/>
      <c r="O207" s="223"/>
      <c r="P207" s="224"/>
    </row>
    <row r="208" spans="1:16" ht="21" customHeight="1">
      <c r="A208" s="213" t="s">
        <v>98</v>
      </c>
      <c r="B208" s="214"/>
      <c r="C208" s="214"/>
      <c r="D208" s="215"/>
      <c r="E208" s="234"/>
      <c r="F208" s="235"/>
      <c r="G208" s="236"/>
      <c r="H208" s="106"/>
      <c r="I208" s="67"/>
      <c r="J208" s="109"/>
      <c r="K208" s="219">
        <f>K207*0.1</f>
        <v>0</v>
      </c>
      <c r="L208" s="220"/>
      <c r="M208" s="221"/>
      <c r="N208" s="222"/>
      <c r="O208" s="223"/>
      <c r="P208" s="224"/>
    </row>
    <row r="209" spans="1:22" ht="21" customHeight="1">
      <c r="A209" s="237" t="s">
        <v>57</v>
      </c>
      <c r="B209" s="238"/>
      <c r="C209" s="238"/>
      <c r="D209" s="238"/>
      <c r="E209" s="238"/>
      <c r="F209" s="238"/>
      <c r="G209" s="238"/>
      <c r="H209" s="238"/>
      <c r="I209" s="238"/>
      <c r="J209" s="239"/>
      <c r="K209" s="219">
        <f t="shared" ref="K209" si="8">SUM(K207:M208)</f>
        <v>0</v>
      </c>
      <c r="L209" s="220"/>
      <c r="M209" s="221"/>
      <c r="N209" s="222"/>
      <c r="O209" s="223"/>
      <c r="P209" s="224"/>
    </row>
    <row r="210" spans="1:22">
      <c r="A210" s="107"/>
      <c r="B210" s="107"/>
      <c r="C210" s="107"/>
      <c r="D210" s="107"/>
      <c r="E210" s="107"/>
      <c r="F210" s="107"/>
      <c r="G210" s="107"/>
      <c r="H210" s="107"/>
      <c r="I210" s="107"/>
      <c r="J210" s="107"/>
      <c r="K210" s="107"/>
      <c r="L210" s="107"/>
      <c r="M210" s="107"/>
      <c r="N210" s="107"/>
      <c r="O210" s="107"/>
      <c r="P210" s="108"/>
    </row>
    <row r="211" spans="1:22" ht="41.25" customHeight="1">
      <c r="A211" s="278" t="s">
        <v>61</v>
      </c>
      <c r="B211" s="278"/>
      <c r="C211" s="278"/>
      <c r="D211" s="278"/>
      <c r="E211" s="278"/>
      <c r="F211" s="278"/>
      <c r="G211" s="278"/>
      <c r="H211" s="278"/>
      <c r="I211" s="278"/>
      <c r="J211" s="278"/>
      <c r="K211" s="278"/>
      <c r="L211" s="278"/>
      <c r="M211" s="278"/>
      <c r="N211" s="278"/>
      <c r="O211" s="278"/>
      <c r="P211" s="278"/>
      <c r="Q211" s="73"/>
      <c r="R211" s="73"/>
      <c r="S211" s="73"/>
      <c r="T211" s="73"/>
      <c r="U211" s="73"/>
      <c r="V211" s="73"/>
    </row>
    <row r="212" spans="1:22" ht="18.75">
      <c r="A212" s="75"/>
      <c r="B212" s="75"/>
      <c r="C212" s="75"/>
      <c r="D212" s="75"/>
      <c r="E212" s="76"/>
      <c r="F212" s="76"/>
      <c r="G212" s="76"/>
      <c r="H212" s="76"/>
      <c r="I212" s="76"/>
      <c r="J212" s="76"/>
      <c r="K212" s="76"/>
      <c r="L212" s="76"/>
      <c r="M212" s="46"/>
      <c r="N212" s="279">
        <f>合計請求書!$K$6</f>
        <v>45219</v>
      </c>
      <c r="O212" s="279"/>
      <c r="P212" s="279"/>
      <c r="Q212" s="77"/>
      <c r="R212" s="78"/>
    </row>
    <row r="213" spans="1:22" ht="14.25" customHeight="1">
      <c r="A213" s="280" t="s">
        <v>105</v>
      </c>
      <c r="B213" s="280"/>
      <c r="C213" s="280"/>
      <c r="D213" s="280"/>
      <c r="E213" s="282" t="s">
        <v>35</v>
      </c>
      <c r="F213" s="79"/>
      <c r="G213" s="79"/>
      <c r="H213" s="79"/>
      <c r="I213" s="79"/>
      <c r="J213" s="79"/>
      <c r="K213" s="79"/>
      <c r="L213" s="76"/>
      <c r="M213" s="46"/>
      <c r="N213" s="279"/>
      <c r="O213" s="279"/>
      <c r="P213" s="279"/>
      <c r="Q213" s="77"/>
      <c r="R213" s="78"/>
    </row>
    <row r="214" spans="1:22" ht="21" customHeight="1">
      <c r="A214" s="281"/>
      <c r="B214" s="281"/>
      <c r="C214" s="281"/>
      <c r="D214" s="281"/>
      <c r="E214" s="282"/>
      <c r="F214" s="46"/>
      <c r="G214" s="46"/>
      <c r="H214" s="46"/>
      <c r="I214" s="46"/>
      <c r="J214" s="80"/>
      <c r="K214" s="81"/>
      <c r="L214" s="82" t="s">
        <v>36</v>
      </c>
      <c r="M214" s="283">
        <f>合計請求書!$K$24</f>
        <v>0</v>
      </c>
      <c r="N214" s="283"/>
      <c r="O214" s="283"/>
      <c r="P214" s="283"/>
      <c r="Q214" s="77"/>
    </row>
    <row r="215" spans="1:22" ht="18.75" customHeight="1">
      <c r="A215" s="205" t="s">
        <v>37</v>
      </c>
      <c r="B215" s="205"/>
      <c r="C215" s="205"/>
      <c r="D215" s="205"/>
      <c r="E215" s="83"/>
      <c r="F215" s="206" t="s">
        <v>38</v>
      </c>
      <c r="G215" s="208"/>
      <c r="H215" s="208"/>
      <c r="I215" s="209" t="s">
        <v>77</v>
      </c>
      <c r="J215" s="210"/>
      <c r="K215" s="84"/>
      <c r="L215" s="59" t="s">
        <v>39</v>
      </c>
      <c r="M215" s="85">
        <f>合計請求書!$K$25</f>
        <v>0</v>
      </c>
      <c r="N215" s="211">
        <f>合計請求書!$K$26</f>
        <v>0</v>
      </c>
      <c r="O215" s="211"/>
      <c r="P215" s="211"/>
      <c r="Q215" s="86"/>
      <c r="R215" s="86"/>
      <c r="S215" s="86"/>
      <c r="T215" s="86"/>
      <c r="U215" s="86"/>
      <c r="V215" s="86"/>
    </row>
    <row r="216" spans="1:22" ht="13.5" customHeight="1">
      <c r="A216" s="59"/>
      <c r="B216" s="59"/>
      <c r="C216" s="59"/>
      <c r="D216" s="59"/>
      <c r="E216" s="87"/>
      <c r="F216" s="207"/>
      <c r="G216" s="208"/>
      <c r="H216" s="208"/>
      <c r="I216" s="209"/>
      <c r="J216" s="210"/>
      <c r="K216" s="84"/>
      <c r="L216" s="59"/>
      <c r="M216" s="88" t="s">
        <v>7</v>
      </c>
      <c r="N216" s="212">
        <f>合計請求書!$K$27</f>
        <v>0</v>
      </c>
      <c r="O216" s="212"/>
      <c r="P216" s="212"/>
      <c r="Q216" s="86"/>
      <c r="R216" s="86"/>
      <c r="S216" s="86"/>
      <c r="T216" s="86"/>
      <c r="U216" s="86"/>
      <c r="V216" s="86"/>
    </row>
    <row r="217" spans="1:22" ht="13.5" customHeight="1">
      <c r="A217" s="46"/>
      <c r="B217" s="46"/>
      <c r="C217" s="46"/>
      <c r="D217" s="46"/>
      <c r="E217" s="79"/>
      <c r="F217" s="46"/>
      <c r="G217" s="46"/>
      <c r="H217" s="46"/>
      <c r="I217" s="46"/>
      <c r="J217" s="80"/>
      <c r="K217" s="89"/>
      <c r="L217" s="59"/>
      <c r="M217" s="88" t="s">
        <v>6</v>
      </c>
      <c r="N217" s="212">
        <f>合計請求書!$K$28</f>
        <v>0</v>
      </c>
      <c r="O217" s="212"/>
      <c r="P217" s="212"/>
      <c r="R217" s="78"/>
    </row>
    <row r="218" spans="1:22" ht="14.25">
      <c r="A218" s="90"/>
      <c r="B218" s="90"/>
      <c r="C218" s="90"/>
      <c r="D218" s="90"/>
      <c r="E218" s="90"/>
      <c r="F218" s="90"/>
      <c r="G218" s="91"/>
      <c r="H218" s="90"/>
      <c r="I218" s="90"/>
      <c r="J218" s="90"/>
      <c r="K218" s="90"/>
      <c r="L218" s="90"/>
      <c r="M218" s="90"/>
      <c r="N218" s="90"/>
      <c r="O218" s="90"/>
      <c r="P218" s="90"/>
    </row>
    <row r="219" spans="1:22">
      <c r="A219" s="79"/>
      <c r="B219" s="79"/>
      <c r="C219" s="79"/>
      <c r="D219" s="79"/>
      <c r="E219" s="89"/>
      <c r="F219" s="92"/>
      <c r="G219" s="92"/>
      <c r="H219" s="92"/>
      <c r="I219" s="92"/>
      <c r="J219" s="92"/>
      <c r="K219" s="79"/>
      <c r="L219" s="46"/>
      <c r="M219" s="46"/>
      <c r="N219" s="46"/>
      <c r="O219" s="76"/>
      <c r="P219" s="46"/>
    </row>
    <row r="220" spans="1:22" ht="18" customHeight="1">
      <c r="A220" s="258" t="s">
        <v>41</v>
      </c>
      <c r="B220" s="259"/>
      <c r="C220" s="262">
        <f>J224</f>
        <v>0</v>
      </c>
      <c r="D220" s="263"/>
      <c r="E220" s="264"/>
      <c r="F220" s="268" t="s">
        <v>42</v>
      </c>
      <c r="G220" s="270"/>
      <c r="H220" s="271"/>
      <c r="I220" s="271"/>
      <c r="J220" s="271"/>
      <c r="K220" s="272"/>
      <c r="L220" s="46"/>
      <c r="M220" s="93"/>
      <c r="N220" s="276"/>
      <c r="O220" s="276"/>
      <c r="P220" s="276"/>
    </row>
    <row r="221" spans="1:22" ht="18" customHeight="1">
      <c r="A221" s="260"/>
      <c r="B221" s="261"/>
      <c r="C221" s="265"/>
      <c r="D221" s="266"/>
      <c r="E221" s="267"/>
      <c r="F221" s="269"/>
      <c r="G221" s="273"/>
      <c r="H221" s="274"/>
      <c r="I221" s="274"/>
      <c r="J221" s="274"/>
      <c r="K221" s="275"/>
      <c r="L221" s="46"/>
      <c r="M221" s="93"/>
      <c r="N221" s="277"/>
      <c r="O221" s="277"/>
      <c r="P221" s="277"/>
    </row>
    <row r="222" spans="1:22">
      <c r="A222" s="76"/>
      <c r="B222" s="76"/>
      <c r="C222" s="76"/>
      <c r="D222" s="76"/>
      <c r="E222" s="76"/>
      <c r="F222" s="76"/>
      <c r="G222" s="76"/>
      <c r="H222" s="76"/>
      <c r="I222" s="76"/>
      <c r="J222" s="76"/>
      <c r="K222" s="46"/>
      <c r="L222" s="46"/>
      <c r="M222" s="46"/>
      <c r="N222" s="46"/>
      <c r="O222" s="46"/>
      <c r="P222" s="46"/>
    </row>
    <row r="223" spans="1:22" ht="13.5" customHeight="1">
      <c r="A223" s="94"/>
      <c r="B223" s="94"/>
      <c r="C223" s="94"/>
      <c r="D223" s="94"/>
      <c r="E223" s="94"/>
      <c r="F223" s="94"/>
      <c r="G223" s="95"/>
      <c r="H223" s="96"/>
      <c r="I223" s="96"/>
      <c r="J223" s="96"/>
      <c r="K223" s="94"/>
      <c r="L223" s="94"/>
      <c r="M223" s="94"/>
      <c r="N223" s="94"/>
      <c r="O223" s="94"/>
      <c r="P223" s="94"/>
    </row>
    <row r="224" spans="1:22" ht="13.5" customHeight="1">
      <c r="A224" s="79"/>
      <c r="B224" s="97" t="s">
        <v>0</v>
      </c>
      <c r="C224" s="240"/>
      <c r="D224" s="241"/>
      <c r="E224" s="97" t="s">
        <v>1</v>
      </c>
      <c r="F224" s="240"/>
      <c r="G224" s="241"/>
      <c r="H224" s="98"/>
      <c r="I224" s="97" t="s">
        <v>2</v>
      </c>
      <c r="J224" s="246">
        <f>K239</f>
        <v>0</v>
      </c>
      <c r="K224" s="247"/>
      <c r="L224" s="97" t="s">
        <v>3</v>
      </c>
      <c r="M224" s="246">
        <f>SUM(C224-F224-J224)</f>
        <v>0</v>
      </c>
      <c r="N224" s="247"/>
      <c r="O224" s="79"/>
      <c r="P224" s="89"/>
    </row>
    <row r="225" spans="1:16" ht="13.5" customHeight="1">
      <c r="A225" s="79"/>
      <c r="B225" s="99" t="s">
        <v>43</v>
      </c>
      <c r="C225" s="242"/>
      <c r="D225" s="243"/>
      <c r="E225" s="99" t="s">
        <v>44</v>
      </c>
      <c r="F225" s="242"/>
      <c r="G225" s="243"/>
      <c r="H225" s="99"/>
      <c r="I225" s="99" t="s">
        <v>45</v>
      </c>
      <c r="J225" s="248"/>
      <c r="K225" s="249"/>
      <c r="L225" s="99" t="s">
        <v>46</v>
      </c>
      <c r="M225" s="248"/>
      <c r="N225" s="249"/>
      <c r="O225" s="79"/>
      <c r="P225" s="89"/>
    </row>
    <row r="226" spans="1:16" ht="13.5" customHeight="1">
      <c r="A226" s="79"/>
      <c r="B226" s="99"/>
      <c r="C226" s="244"/>
      <c r="D226" s="245"/>
      <c r="E226" s="99" t="s">
        <v>90</v>
      </c>
      <c r="F226" s="244"/>
      <c r="G226" s="245"/>
      <c r="H226" s="99"/>
      <c r="I226" s="99" t="s">
        <v>4</v>
      </c>
      <c r="J226" s="250"/>
      <c r="K226" s="251"/>
      <c r="L226" s="99"/>
      <c r="M226" s="250"/>
      <c r="N226" s="251"/>
      <c r="O226" s="79"/>
      <c r="P226" s="89"/>
    </row>
    <row r="227" spans="1:16">
      <c r="A227" s="79"/>
      <c r="B227" s="79"/>
      <c r="C227" s="79"/>
      <c r="D227" s="79"/>
      <c r="E227" s="79"/>
      <c r="F227" s="79"/>
      <c r="G227" s="79"/>
      <c r="H227" s="79"/>
      <c r="I227" s="79"/>
      <c r="J227" s="79"/>
      <c r="K227" s="79"/>
      <c r="L227" s="79"/>
      <c r="M227" s="79"/>
      <c r="N227" s="79"/>
      <c r="O227" s="79"/>
      <c r="P227" s="89"/>
    </row>
    <row r="228" spans="1:16" ht="17.25" customHeight="1">
      <c r="A228" s="79"/>
      <c r="B228" s="79" t="s">
        <v>47</v>
      </c>
      <c r="C228" s="202"/>
      <c r="D228" s="202"/>
      <c r="E228" s="202"/>
      <c r="F228" s="202"/>
      <c r="G228" s="202"/>
      <c r="H228" s="202"/>
      <c r="I228" s="202"/>
      <c r="J228" s="202"/>
      <c r="K228" s="202"/>
      <c r="L228" s="202"/>
      <c r="M228" s="202"/>
      <c r="N228" s="202"/>
      <c r="O228" s="68"/>
      <c r="P228" s="68"/>
    </row>
    <row r="229" spans="1:16">
      <c r="A229" s="79"/>
      <c r="B229" s="79"/>
      <c r="C229" s="79"/>
      <c r="D229" s="79"/>
      <c r="E229" s="79"/>
      <c r="F229" s="79"/>
      <c r="G229" s="79"/>
      <c r="H229" s="79"/>
      <c r="I229" s="79"/>
      <c r="J229" s="79"/>
      <c r="K229" s="79"/>
      <c r="L229" s="79"/>
      <c r="M229" s="79"/>
      <c r="N229" s="79"/>
      <c r="O229" s="79"/>
      <c r="P229" s="89"/>
    </row>
    <row r="230" spans="1:16" ht="18" customHeight="1">
      <c r="A230" s="100" t="s">
        <v>5</v>
      </c>
      <c r="B230" s="252" t="s">
        <v>48</v>
      </c>
      <c r="C230" s="253"/>
      <c r="D230" s="254"/>
      <c r="E230" s="252" t="s">
        <v>49</v>
      </c>
      <c r="F230" s="253"/>
      <c r="G230" s="254"/>
      <c r="H230" s="100" t="s">
        <v>50</v>
      </c>
      <c r="I230" s="100" t="s">
        <v>51</v>
      </c>
      <c r="J230" s="100" t="s">
        <v>52</v>
      </c>
      <c r="K230" s="252" t="s">
        <v>53</v>
      </c>
      <c r="L230" s="253"/>
      <c r="M230" s="254"/>
      <c r="N230" s="255" t="s">
        <v>86</v>
      </c>
      <c r="O230" s="256"/>
      <c r="P230" s="257"/>
    </row>
    <row r="231" spans="1:16" ht="21" customHeight="1">
      <c r="A231" s="66">
        <v>1</v>
      </c>
      <c r="B231" s="225" t="s">
        <v>92</v>
      </c>
      <c r="C231" s="226"/>
      <c r="D231" s="227"/>
      <c r="E231" s="225" t="s">
        <v>34</v>
      </c>
      <c r="F231" s="226"/>
      <c r="G231" s="227"/>
      <c r="H231" s="101"/>
      <c r="I231" s="102"/>
      <c r="J231" s="102"/>
      <c r="K231" s="228">
        <f>$C$224*H231/1.1</f>
        <v>0</v>
      </c>
      <c r="L231" s="229"/>
      <c r="M231" s="230"/>
      <c r="N231" s="231"/>
      <c r="O231" s="232"/>
      <c r="P231" s="233"/>
    </row>
    <row r="232" spans="1:16" ht="21" customHeight="1">
      <c r="A232" s="66">
        <v>2</v>
      </c>
      <c r="B232" s="225"/>
      <c r="C232" s="226"/>
      <c r="D232" s="227"/>
      <c r="E232" s="225"/>
      <c r="F232" s="226"/>
      <c r="G232" s="227"/>
      <c r="H232" s="101"/>
      <c r="I232" s="102"/>
      <c r="J232" s="102"/>
      <c r="K232" s="228"/>
      <c r="L232" s="229"/>
      <c r="M232" s="230"/>
      <c r="N232" s="231"/>
      <c r="O232" s="232"/>
      <c r="P232" s="233"/>
    </row>
    <row r="233" spans="1:16" ht="21" customHeight="1">
      <c r="A233" s="66">
        <v>3</v>
      </c>
      <c r="B233" s="225"/>
      <c r="C233" s="226"/>
      <c r="D233" s="227"/>
      <c r="E233" s="225"/>
      <c r="F233" s="226"/>
      <c r="G233" s="227"/>
      <c r="H233" s="101"/>
      <c r="I233" s="102"/>
      <c r="J233" s="102"/>
      <c r="K233" s="228"/>
      <c r="L233" s="229"/>
      <c r="M233" s="230"/>
      <c r="N233" s="231"/>
      <c r="O233" s="232"/>
      <c r="P233" s="233"/>
    </row>
    <row r="234" spans="1:16" ht="21" customHeight="1">
      <c r="A234" s="66">
        <v>4</v>
      </c>
      <c r="B234" s="225"/>
      <c r="C234" s="226"/>
      <c r="D234" s="227"/>
      <c r="E234" s="225"/>
      <c r="F234" s="226"/>
      <c r="G234" s="227"/>
      <c r="H234" s="101"/>
      <c r="I234" s="102"/>
      <c r="J234" s="102"/>
      <c r="K234" s="228"/>
      <c r="L234" s="229"/>
      <c r="M234" s="230"/>
      <c r="N234" s="231"/>
      <c r="O234" s="232"/>
      <c r="P234" s="233"/>
    </row>
    <row r="235" spans="1:16" ht="21" customHeight="1">
      <c r="A235" s="66">
        <v>5</v>
      </c>
      <c r="B235" s="225"/>
      <c r="C235" s="226"/>
      <c r="D235" s="227"/>
      <c r="E235" s="225"/>
      <c r="F235" s="226"/>
      <c r="G235" s="227"/>
      <c r="H235" s="101"/>
      <c r="I235" s="102"/>
      <c r="J235" s="102"/>
      <c r="K235" s="228"/>
      <c r="L235" s="229"/>
      <c r="M235" s="230"/>
      <c r="N235" s="231"/>
      <c r="O235" s="232"/>
      <c r="P235" s="233"/>
    </row>
    <row r="236" spans="1:16" ht="21" customHeight="1">
      <c r="A236" s="66">
        <v>6</v>
      </c>
      <c r="B236" s="225"/>
      <c r="C236" s="226"/>
      <c r="D236" s="227"/>
      <c r="E236" s="225"/>
      <c r="F236" s="226"/>
      <c r="G236" s="227"/>
      <c r="H236" s="101"/>
      <c r="I236" s="102"/>
      <c r="J236" s="102"/>
      <c r="K236" s="228"/>
      <c r="L236" s="229"/>
      <c r="M236" s="230"/>
      <c r="N236" s="231"/>
      <c r="O236" s="232"/>
      <c r="P236" s="233"/>
    </row>
    <row r="237" spans="1:16" ht="21" customHeight="1">
      <c r="A237" s="213" t="s">
        <v>55</v>
      </c>
      <c r="B237" s="214"/>
      <c r="C237" s="214"/>
      <c r="D237" s="215"/>
      <c r="E237" s="216"/>
      <c r="F237" s="217"/>
      <c r="G237" s="218"/>
      <c r="H237" s="106"/>
      <c r="I237" s="67"/>
      <c r="J237" s="109"/>
      <c r="K237" s="219">
        <f>SUM(K231:M236)</f>
        <v>0</v>
      </c>
      <c r="L237" s="220"/>
      <c r="M237" s="221"/>
      <c r="N237" s="222"/>
      <c r="O237" s="223"/>
      <c r="P237" s="224"/>
    </row>
    <row r="238" spans="1:16" ht="21" customHeight="1">
      <c r="A238" s="213" t="s">
        <v>98</v>
      </c>
      <c r="B238" s="214"/>
      <c r="C238" s="214"/>
      <c r="D238" s="215"/>
      <c r="E238" s="234"/>
      <c r="F238" s="235"/>
      <c r="G238" s="236"/>
      <c r="H238" s="106"/>
      <c r="I238" s="67"/>
      <c r="J238" s="109"/>
      <c r="K238" s="219">
        <f>K237*0.1</f>
        <v>0</v>
      </c>
      <c r="L238" s="220"/>
      <c r="M238" s="221"/>
      <c r="N238" s="222"/>
      <c r="O238" s="223"/>
      <c r="P238" s="224"/>
    </row>
    <row r="239" spans="1:16" ht="21" customHeight="1">
      <c r="A239" s="237" t="s">
        <v>57</v>
      </c>
      <c r="B239" s="238"/>
      <c r="C239" s="238"/>
      <c r="D239" s="238"/>
      <c r="E239" s="238"/>
      <c r="F239" s="238"/>
      <c r="G239" s="238"/>
      <c r="H239" s="238"/>
      <c r="I239" s="238"/>
      <c r="J239" s="239"/>
      <c r="K239" s="219">
        <f>SUM(K237:M238)</f>
        <v>0</v>
      </c>
      <c r="L239" s="220"/>
      <c r="M239" s="221"/>
      <c r="N239" s="222"/>
      <c r="O239" s="223"/>
      <c r="P239" s="224"/>
    </row>
    <row r="240" spans="1:16">
      <c r="A240" s="107"/>
      <c r="B240" s="107"/>
      <c r="C240" s="107"/>
      <c r="D240" s="107"/>
      <c r="E240" s="107"/>
      <c r="F240" s="107"/>
      <c r="G240" s="107"/>
      <c r="H240" s="107"/>
      <c r="I240" s="107"/>
      <c r="J240" s="107"/>
      <c r="K240" s="107"/>
      <c r="L240" s="107"/>
      <c r="M240" s="107"/>
      <c r="N240" s="107"/>
      <c r="O240" s="107"/>
      <c r="P240" s="108"/>
    </row>
    <row r="241" spans="1:22" ht="41.25" customHeight="1">
      <c r="A241" s="278" t="s">
        <v>61</v>
      </c>
      <c r="B241" s="278"/>
      <c r="C241" s="278"/>
      <c r="D241" s="278"/>
      <c r="E241" s="278"/>
      <c r="F241" s="278"/>
      <c r="G241" s="278"/>
      <c r="H241" s="278"/>
      <c r="I241" s="278"/>
      <c r="J241" s="278"/>
      <c r="K241" s="278"/>
      <c r="L241" s="278"/>
      <c r="M241" s="278"/>
      <c r="N241" s="278"/>
      <c r="O241" s="278"/>
      <c r="P241" s="278"/>
      <c r="Q241" s="73"/>
      <c r="R241" s="73"/>
      <c r="S241" s="73"/>
      <c r="T241" s="73"/>
      <c r="U241" s="73"/>
      <c r="V241" s="73"/>
    </row>
    <row r="242" spans="1:22" ht="18.75">
      <c r="A242" s="75"/>
      <c r="B242" s="75"/>
      <c r="C242" s="75"/>
      <c r="D242" s="75"/>
      <c r="E242" s="76"/>
      <c r="F242" s="76"/>
      <c r="G242" s="76"/>
      <c r="H242" s="76"/>
      <c r="I242" s="76"/>
      <c r="J242" s="76"/>
      <c r="K242" s="76"/>
      <c r="L242" s="76"/>
      <c r="M242" s="46"/>
      <c r="N242" s="279">
        <f>合計請求書!$K$6</f>
        <v>45219</v>
      </c>
      <c r="O242" s="279"/>
      <c r="P242" s="279"/>
      <c r="Q242" s="77"/>
      <c r="R242" s="78"/>
    </row>
    <row r="243" spans="1:22" ht="14.25" customHeight="1">
      <c r="A243" s="280" t="s">
        <v>105</v>
      </c>
      <c r="B243" s="280"/>
      <c r="C243" s="280"/>
      <c r="D243" s="280"/>
      <c r="E243" s="282" t="s">
        <v>35</v>
      </c>
      <c r="F243" s="79"/>
      <c r="G243" s="79"/>
      <c r="H243" s="79"/>
      <c r="I243" s="79"/>
      <c r="J243" s="79"/>
      <c r="K243" s="79"/>
      <c r="L243" s="76"/>
      <c r="M243" s="46"/>
      <c r="N243" s="279"/>
      <c r="O243" s="279"/>
      <c r="P243" s="279"/>
      <c r="Q243" s="77"/>
      <c r="R243" s="78"/>
    </row>
    <row r="244" spans="1:22" ht="21" customHeight="1">
      <c r="A244" s="281"/>
      <c r="B244" s="281"/>
      <c r="C244" s="281"/>
      <c r="D244" s="281"/>
      <c r="E244" s="282"/>
      <c r="F244" s="46"/>
      <c r="G244" s="46"/>
      <c r="H244" s="46"/>
      <c r="I244" s="46"/>
      <c r="J244" s="80"/>
      <c r="K244" s="81"/>
      <c r="L244" s="82" t="s">
        <v>36</v>
      </c>
      <c r="M244" s="283">
        <f>合計請求書!$K$24</f>
        <v>0</v>
      </c>
      <c r="N244" s="283"/>
      <c r="O244" s="283"/>
      <c r="P244" s="283"/>
      <c r="Q244" s="77"/>
    </row>
    <row r="245" spans="1:22" ht="18.75" customHeight="1">
      <c r="A245" s="205" t="s">
        <v>37</v>
      </c>
      <c r="B245" s="205"/>
      <c r="C245" s="205"/>
      <c r="D245" s="205"/>
      <c r="E245" s="83"/>
      <c r="F245" s="206" t="s">
        <v>38</v>
      </c>
      <c r="G245" s="208"/>
      <c r="H245" s="208"/>
      <c r="I245" s="209" t="s">
        <v>77</v>
      </c>
      <c r="J245" s="210"/>
      <c r="K245" s="84"/>
      <c r="L245" s="59" t="s">
        <v>39</v>
      </c>
      <c r="M245" s="85">
        <f>合計請求書!$K$25</f>
        <v>0</v>
      </c>
      <c r="N245" s="211">
        <f>合計請求書!$K$26</f>
        <v>0</v>
      </c>
      <c r="O245" s="211"/>
      <c r="P245" s="211"/>
      <c r="Q245" s="86"/>
      <c r="R245" s="86"/>
      <c r="S245" s="86"/>
      <c r="T245" s="86"/>
      <c r="U245" s="86"/>
      <c r="V245" s="86"/>
    </row>
    <row r="246" spans="1:22" ht="13.5" customHeight="1">
      <c r="A246" s="59"/>
      <c r="B246" s="59"/>
      <c r="C246" s="59"/>
      <c r="D246" s="59"/>
      <c r="E246" s="87"/>
      <c r="F246" s="207"/>
      <c r="G246" s="208"/>
      <c r="H246" s="208"/>
      <c r="I246" s="209"/>
      <c r="J246" s="210"/>
      <c r="K246" s="84"/>
      <c r="L246" s="59"/>
      <c r="M246" s="88" t="s">
        <v>7</v>
      </c>
      <c r="N246" s="212">
        <f>合計請求書!$K$27</f>
        <v>0</v>
      </c>
      <c r="O246" s="212"/>
      <c r="P246" s="212"/>
      <c r="Q246" s="86"/>
      <c r="R246" s="86"/>
      <c r="S246" s="86"/>
      <c r="T246" s="86"/>
      <c r="U246" s="86"/>
      <c r="V246" s="86"/>
    </row>
    <row r="247" spans="1:22" ht="13.5" customHeight="1">
      <c r="A247" s="46"/>
      <c r="B247" s="46"/>
      <c r="C247" s="46"/>
      <c r="D247" s="46"/>
      <c r="E247" s="79"/>
      <c r="F247" s="46"/>
      <c r="G247" s="46"/>
      <c r="H247" s="46"/>
      <c r="I247" s="46"/>
      <c r="J247" s="80"/>
      <c r="K247" s="89"/>
      <c r="L247" s="59"/>
      <c r="M247" s="88" t="s">
        <v>6</v>
      </c>
      <c r="N247" s="212">
        <f>合計請求書!$K$28</f>
        <v>0</v>
      </c>
      <c r="O247" s="212"/>
      <c r="P247" s="212"/>
      <c r="R247" s="78"/>
    </row>
    <row r="248" spans="1:22" ht="14.25">
      <c r="A248" s="90"/>
      <c r="B248" s="90"/>
      <c r="C248" s="90"/>
      <c r="D248" s="90"/>
      <c r="E248" s="90"/>
      <c r="F248" s="90"/>
      <c r="G248" s="91"/>
      <c r="H248" s="90"/>
      <c r="I248" s="90"/>
      <c r="J248" s="90"/>
      <c r="K248" s="90"/>
      <c r="L248" s="90"/>
      <c r="M248" s="90"/>
      <c r="N248" s="90"/>
      <c r="O248" s="90"/>
      <c r="P248" s="90"/>
    </row>
    <row r="249" spans="1:22">
      <c r="A249" s="79"/>
      <c r="B249" s="79"/>
      <c r="C249" s="79"/>
      <c r="D249" s="79"/>
      <c r="E249" s="89"/>
      <c r="F249" s="92"/>
      <c r="G249" s="92"/>
      <c r="H249" s="92"/>
      <c r="I249" s="92"/>
      <c r="J249" s="92"/>
      <c r="K249" s="79"/>
      <c r="L249" s="46"/>
      <c r="M249" s="46"/>
      <c r="N249" s="46"/>
      <c r="O249" s="76"/>
      <c r="P249" s="46"/>
    </row>
    <row r="250" spans="1:22" ht="18" customHeight="1">
      <c r="A250" s="258" t="s">
        <v>41</v>
      </c>
      <c r="B250" s="259"/>
      <c r="C250" s="262">
        <f>J254</f>
        <v>0</v>
      </c>
      <c r="D250" s="263"/>
      <c r="E250" s="264"/>
      <c r="F250" s="268" t="s">
        <v>42</v>
      </c>
      <c r="G250" s="270"/>
      <c r="H250" s="271"/>
      <c r="I250" s="271"/>
      <c r="J250" s="271"/>
      <c r="K250" s="272"/>
      <c r="L250" s="46"/>
      <c r="M250" s="93"/>
      <c r="N250" s="276"/>
      <c r="O250" s="276"/>
      <c r="P250" s="276"/>
    </row>
    <row r="251" spans="1:22" ht="18" customHeight="1">
      <c r="A251" s="260"/>
      <c r="B251" s="261"/>
      <c r="C251" s="265"/>
      <c r="D251" s="266"/>
      <c r="E251" s="267"/>
      <c r="F251" s="269"/>
      <c r="G251" s="273"/>
      <c r="H251" s="274"/>
      <c r="I251" s="274"/>
      <c r="J251" s="274"/>
      <c r="K251" s="275"/>
      <c r="L251" s="46"/>
      <c r="M251" s="93"/>
      <c r="N251" s="277"/>
      <c r="O251" s="277"/>
      <c r="P251" s="277"/>
    </row>
    <row r="252" spans="1:22">
      <c r="A252" s="76"/>
      <c r="B252" s="76"/>
      <c r="C252" s="76"/>
      <c r="D252" s="76"/>
      <c r="E252" s="76"/>
      <c r="F252" s="76"/>
      <c r="G252" s="76"/>
      <c r="H252" s="76"/>
      <c r="I252" s="76"/>
      <c r="J252" s="76"/>
      <c r="K252" s="46"/>
      <c r="L252" s="46"/>
      <c r="M252" s="46"/>
      <c r="N252" s="46"/>
      <c r="O252" s="46"/>
      <c r="P252" s="46"/>
    </row>
    <row r="253" spans="1:22" ht="13.5" customHeight="1">
      <c r="A253" s="94"/>
      <c r="B253" s="94"/>
      <c r="C253" s="94"/>
      <c r="D253" s="94"/>
      <c r="E253" s="94"/>
      <c r="F253" s="94"/>
      <c r="G253" s="95"/>
      <c r="H253" s="96"/>
      <c r="I253" s="96"/>
      <c r="J253" s="96"/>
      <c r="K253" s="94"/>
      <c r="L253" s="94"/>
      <c r="M253" s="94"/>
      <c r="N253" s="94"/>
      <c r="O253" s="94"/>
      <c r="P253" s="94"/>
    </row>
    <row r="254" spans="1:22" ht="13.5" customHeight="1">
      <c r="A254" s="79"/>
      <c r="B254" s="97" t="s">
        <v>0</v>
      </c>
      <c r="C254" s="240"/>
      <c r="D254" s="241"/>
      <c r="E254" s="97" t="s">
        <v>1</v>
      </c>
      <c r="F254" s="240"/>
      <c r="G254" s="241"/>
      <c r="H254" s="98"/>
      <c r="I254" s="97" t="s">
        <v>2</v>
      </c>
      <c r="J254" s="246">
        <f>K269</f>
        <v>0</v>
      </c>
      <c r="K254" s="247"/>
      <c r="L254" s="97" t="s">
        <v>3</v>
      </c>
      <c r="M254" s="246">
        <f>SUM(C254-F254-J254)</f>
        <v>0</v>
      </c>
      <c r="N254" s="247"/>
      <c r="O254" s="79"/>
      <c r="P254" s="89"/>
    </row>
    <row r="255" spans="1:22" ht="13.5" customHeight="1">
      <c r="A255" s="79"/>
      <c r="B255" s="99" t="s">
        <v>43</v>
      </c>
      <c r="C255" s="242"/>
      <c r="D255" s="243"/>
      <c r="E255" s="99" t="s">
        <v>44</v>
      </c>
      <c r="F255" s="242"/>
      <c r="G255" s="243"/>
      <c r="H255" s="99"/>
      <c r="I255" s="99" t="s">
        <v>45</v>
      </c>
      <c r="J255" s="248"/>
      <c r="K255" s="249"/>
      <c r="L255" s="99" t="s">
        <v>46</v>
      </c>
      <c r="M255" s="248"/>
      <c r="N255" s="249"/>
      <c r="O255" s="79"/>
      <c r="P255" s="89"/>
    </row>
    <row r="256" spans="1:22" ht="13.5" customHeight="1">
      <c r="A256" s="79"/>
      <c r="B256" s="99"/>
      <c r="C256" s="244"/>
      <c r="D256" s="245"/>
      <c r="E256" s="99" t="s">
        <v>90</v>
      </c>
      <c r="F256" s="244"/>
      <c r="G256" s="245"/>
      <c r="H256" s="99"/>
      <c r="I256" s="99" t="s">
        <v>4</v>
      </c>
      <c r="J256" s="250"/>
      <c r="K256" s="251"/>
      <c r="L256" s="99"/>
      <c r="M256" s="250"/>
      <c r="N256" s="251"/>
      <c r="O256" s="79"/>
      <c r="P256" s="89"/>
    </row>
    <row r="257" spans="1:22">
      <c r="A257" s="79"/>
      <c r="B257" s="79"/>
      <c r="C257" s="79"/>
      <c r="D257" s="79"/>
      <c r="E257" s="79"/>
      <c r="F257" s="79"/>
      <c r="G257" s="79"/>
      <c r="H257" s="79"/>
      <c r="I257" s="79"/>
      <c r="J257" s="79"/>
      <c r="K257" s="79"/>
      <c r="L257" s="79"/>
      <c r="M257" s="79"/>
      <c r="N257" s="79"/>
      <c r="O257" s="79"/>
      <c r="P257" s="89"/>
    </row>
    <row r="258" spans="1:22" ht="17.25" customHeight="1">
      <c r="A258" s="79"/>
      <c r="B258" s="79" t="s">
        <v>47</v>
      </c>
      <c r="C258" s="202"/>
      <c r="D258" s="202"/>
      <c r="E258" s="202"/>
      <c r="F258" s="202"/>
      <c r="G258" s="202"/>
      <c r="H258" s="202"/>
      <c r="I258" s="202"/>
      <c r="J258" s="202"/>
      <c r="K258" s="202"/>
      <c r="L258" s="202"/>
      <c r="M258" s="202"/>
      <c r="N258" s="202"/>
      <c r="O258" s="68"/>
      <c r="P258" s="68"/>
    </row>
    <row r="259" spans="1:22">
      <c r="A259" s="79"/>
      <c r="B259" s="79"/>
      <c r="C259" s="79"/>
      <c r="D259" s="79"/>
      <c r="E259" s="79"/>
      <c r="F259" s="79"/>
      <c r="G259" s="79"/>
      <c r="H259" s="79"/>
      <c r="I259" s="79"/>
      <c r="J259" s="79"/>
      <c r="K259" s="79"/>
      <c r="L259" s="79"/>
      <c r="M259" s="79"/>
      <c r="N259" s="79"/>
      <c r="O259" s="79"/>
      <c r="P259" s="89"/>
    </row>
    <row r="260" spans="1:22" ht="18" customHeight="1">
      <c r="A260" s="100" t="s">
        <v>5</v>
      </c>
      <c r="B260" s="252" t="s">
        <v>48</v>
      </c>
      <c r="C260" s="253"/>
      <c r="D260" s="254"/>
      <c r="E260" s="252" t="s">
        <v>49</v>
      </c>
      <c r="F260" s="253"/>
      <c r="G260" s="254"/>
      <c r="H260" s="100" t="s">
        <v>50</v>
      </c>
      <c r="I260" s="100" t="s">
        <v>51</v>
      </c>
      <c r="J260" s="100" t="s">
        <v>52</v>
      </c>
      <c r="K260" s="252" t="s">
        <v>53</v>
      </c>
      <c r="L260" s="253"/>
      <c r="M260" s="254"/>
      <c r="N260" s="255" t="s">
        <v>86</v>
      </c>
      <c r="O260" s="256"/>
      <c r="P260" s="257"/>
    </row>
    <row r="261" spans="1:22" ht="21" customHeight="1">
      <c r="A261" s="66">
        <v>1</v>
      </c>
      <c r="B261" s="225" t="s">
        <v>92</v>
      </c>
      <c r="C261" s="226"/>
      <c r="D261" s="227"/>
      <c r="E261" s="225" t="s">
        <v>34</v>
      </c>
      <c r="F261" s="226"/>
      <c r="G261" s="227"/>
      <c r="H261" s="101"/>
      <c r="I261" s="102"/>
      <c r="J261" s="102"/>
      <c r="K261" s="228">
        <f>$C$254*H261/1.1</f>
        <v>0</v>
      </c>
      <c r="L261" s="229"/>
      <c r="M261" s="230"/>
      <c r="N261" s="231"/>
      <c r="O261" s="232"/>
      <c r="P261" s="233"/>
    </row>
    <row r="262" spans="1:22" ht="21" customHeight="1">
      <c r="A262" s="66">
        <v>2</v>
      </c>
      <c r="B262" s="225"/>
      <c r="C262" s="226"/>
      <c r="D262" s="227"/>
      <c r="E262" s="225"/>
      <c r="F262" s="226"/>
      <c r="G262" s="227"/>
      <c r="H262" s="101"/>
      <c r="I262" s="102"/>
      <c r="J262" s="102"/>
      <c r="K262" s="228"/>
      <c r="L262" s="229"/>
      <c r="M262" s="230"/>
      <c r="N262" s="231"/>
      <c r="O262" s="232"/>
      <c r="P262" s="233"/>
    </row>
    <row r="263" spans="1:22" ht="21" customHeight="1">
      <c r="A263" s="66">
        <v>3</v>
      </c>
      <c r="B263" s="225"/>
      <c r="C263" s="226"/>
      <c r="D263" s="227"/>
      <c r="E263" s="225"/>
      <c r="F263" s="226"/>
      <c r="G263" s="227"/>
      <c r="H263" s="101"/>
      <c r="I263" s="102"/>
      <c r="J263" s="102"/>
      <c r="K263" s="228"/>
      <c r="L263" s="229"/>
      <c r="M263" s="230"/>
      <c r="N263" s="231"/>
      <c r="O263" s="232"/>
      <c r="P263" s="233"/>
    </row>
    <row r="264" spans="1:22" ht="21" customHeight="1">
      <c r="A264" s="66">
        <v>4</v>
      </c>
      <c r="B264" s="225"/>
      <c r="C264" s="226"/>
      <c r="D264" s="227"/>
      <c r="E264" s="225"/>
      <c r="F264" s="226"/>
      <c r="G264" s="227"/>
      <c r="H264" s="101"/>
      <c r="I264" s="102"/>
      <c r="J264" s="102"/>
      <c r="K264" s="228"/>
      <c r="L264" s="229"/>
      <c r="M264" s="230"/>
      <c r="N264" s="231"/>
      <c r="O264" s="232"/>
      <c r="P264" s="233"/>
    </row>
    <row r="265" spans="1:22" ht="21" customHeight="1">
      <c r="A265" s="66">
        <v>5</v>
      </c>
      <c r="B265" s="225"/>
      <c r="C265" s="226"/>
      <c r="D265" s="227"/>
      <c r="E265" s="225"/>
      <c r="F265" s="226"/>
      <c r="G265" s="227"/>
      <c r="H265" s="101"/>
      <c r="I265" s="102"/>
      <c r="J265" s="102"/>
      <c r="K265" s="228"/>
      <c r="L265" s="229"/>
      <c r="M265" s="230"/>
      <c r="N265" s="231"/>
      <c r="O265" s="232"/>
      <c r="P265" s="233"/>
    </row>
    <row r="266" spans="1:22" ht="21" customHeight="1">
      <c r="A266" s="66">
        <v>6</v>
      </c>
      <c r="B266" s="225"/>
      <c r="C266" s="226"/>
      <c r="D266" s="227"/>
      <c r="E266" s="225"/>
      <c r="F266" s="226"/>
      <c r="G266" s="227"/>
      <c r="H266" s="101"/>
      <c r="I266" s="102"/>
      <c r="J266" s="102"/>
      <c r="K266" s="228"/>
      <c r="L266" s="229"/>
      <c r="M266" s="230"/>
      <c r="N266" s="231"/>
      <c r="O266" s="232"/>
      <c r="P266" s="233"/>
    </row>
    <row r="267" spans="1:22" ht="21" customHeight="1">
      <c r="A267" s="213" t="s">
        <v>55</v>
      </c>
      <c r="B267" s="214"/>
      <c r="C267" s="214"/>
      <c r="D267" s="215"/>
      <c r="E267" s="216"/>
      <c r="F267" s="217"/>
      <c r="G267" s="218"/>
      <c r="H267" s="106"/>
      <c r="I267" s="67"/>
      <c r="J267" s="109"/>
      <c r="K267" s="219">
        <f>SUM(K261:M266)</f>
        <v>0</v>
      </c>
      <c r="L267" s="220"/>
      <c r="M267" s="221"/>
      <c r="N267" s="222"/>
      <c r="O267" s="223"/>
      <c r="P267" s="224"/>
    </row>
    <row r="268" spans="1:22" ht="21" customHeight="1">
      <c r="A268" s="213" t="s">
        <v>98</v>
      </c>
      <c r="B268" s="214"/>
      <c r="C268" s="214"/>
      <c r="D268" s="215"/>
      <c r="E268" s="234"/>
      <c r="F268" s="235"/>
      <c r="G268" s="236"/>
      <c r="H268" s="106"/>
      <c r="I268" s="67"/>
      <c r="J268" s="109"/>
      <c r="K268" s="219">
        <f>K267*0.1</f>
        <v>0</v>
      </c>
      <c r="L268" s="220"/>
      <c r="M268" s="221"/>
      <c r="N268" s="222"/>
      <c r="O268" s="223"/>
      <c r="P268" s="224"/>
    </row>
    <row r="269" spans="1:22" ht="21" customHeight="1">
      <c r="A269" s="237" t="s">
        <v>57</v>
      </c>
      <c r="B269" s="238"/>
      <c r="C269" s="238"/>
      <c r="D269" s="238"/>
      <c r="E269" s="238"/>
      <c r="F269" s="238"/>
      <c r="G269" s="238"/>
      <c r="H269" s="238"/>
      <c r="I269" s="238"/>
      <c r="J269" s="239"/>
      <c r="K269" s="219">
        <f t="shared" ref="K269" si="9">SUM(K267:M268)</f>
        <v>0</v>
      </c>
      <c r="L269" s="220"/>
      <c r="M269" s="221"/>
      <c r="N269" s="222"/>
      <c r="O269" s="223"/>
      <c r="P269" s="224"/>
    </row>
    <row r="270" spans="1:22">
      <c r="A270" s="107"/>
      <c r="B270" s="107"/>
      <c r="C270" s="107"/>
      <c r="D270" s="107"/>
      <c r="E270" s="107"/>
      <c r="F270" s="107"/>
      <c r="G270" s="107"/>
      <c r="H270" s="107"/>
      <c r="I270" s="107"/>
      <c r="J270" s="107"/>
      <c r="K270" s="107"/>
      <c r="L270" s="107"/>
      <c r="M270" s="107"/>
      <c r="N270" s="107"/>
      <c r="O270" s="107"/>
      <c r="P270" s="108"/>
    </row>
    <row r="271" spans="1:22" ht="41.25" customHeight="1">
      <c r="A271" s="278" t="s">
        <v>61</v>
      </c>
      <c r="B271" s="278"/>
      <c r="C271" s="278"/>
      <c r="D271" s="278"/>
      <c r="E271" s="278"/>
      <c r="F271" s="278"/>
      <c r="G271" s="278"/>
      <c r="H271" s="278"/>
      <c r="I271" s="278"/>
      <c r="J271" s="278"/>
      <c r="K271" s="278"/>
      <c r="L271" s="278"/>
      <c r="M271" s="278"/>
      <c r="N271" s="278"/>
      <c r="O271" s="278"/>
      <c r="P271" s="278"/>
      <c r="Q271" s="73"/>
      <c r="R271" s="73"/>
      <c r="S271" s="73"/>
      <c r="T271" s="73"/>
      <c r="U271" s="73"/>
      <c r="V271" s="73"/>
    </row>
    <row r="272" spans="1:22" ht="18.75">
      <c r="A272" s="75"/>
      <c r="B272" s="75"/>
      <c r="C272" s="75"/>
      <c r="D272" s="75"/>
      <c r="E272" s="76"/>
      <c r="F272" s="76"/>
      <c r="G272" s="76"/>
      <c r="H272" s="76"/>
      <c r="I272" s="76"/>
      <c r="J272" s="76"/>
      <c r="K272" s="76"/>
      <c r="L272" s="76"/>
      <c r="M272" s="46"/>
      <c r="N272" s="279">
        <f>合計請求書!$K$6</f>
        <v>45219</v>
      </c>
      <c r="O272" s="279"/>
      <c r="P272" s="279"/>
      <c r="Q272" s="77"/>
      <c r="R272" s="78"/>
    </row>
    <row r="273" spans="1:22" ht="14.25" customHeight="1">
      <c r="A273" s="280" t="s">
        <v>105</v>
      </c>
      <c r="B273" s="280"/>
      <c r="C273" s="280"/>
      <c r="D273" s="280"/>
      <c r="E273" s="282" t="s">
        <v>35</v>
      </c>
      <c r="F273" s="79"/>
      <c r="G273" s="79"/>
      <c r="H273" s="79"/>
      <c r="I273" s="79"/>
      <c r="J273" s="79"/>
      <c r="K273" s="79"/>
      <c r="L273" s="76"/>
      <c r="M273" s="46"/>
      <c r="N273" s="279"/>
      <c r="O273" s="279"/>
      <c r="P273" s="279"/>
      <c r="Q273" s="77"/>
      <c r="R273" s="78"/>
    </row>
    <row r="274" spans="1:22" ht="21" customHeight="1">
      <c r="A274" s="281"/>
      <c r="B274" s="281"/>
      <c r="C274" s="281"/>
      <c r="D274" s="281"/>
      <c r="E274" s="282"/>
      <c r="F274" s="46"/>
      <c r="G274" s="46"/>
      <c r="H274" s="46"/>
      <c r="I274" s="46"/>
      <c r="J274" s="80"/>
      <c r="K274" s="81"/>
      <c r="L274" s="82" t="s">
        <v>36</v>
      </c>
      <c r="M274" s="283">
        <f>合計請求書!$K$24</f>
        <v>0</v>
      </c>
      <c r="N274" s="283"/>
      <c r="O274" s="283"/>
      <c r="P274" s="283"/>
      <c r="Q274" s="77"/>
    </row>
    <row r="275" spans="1:22" ht="18.75" customHeight="1">
      <c r="A275" s="205" t="s">
        <v>37</v>
      </c>
      <c r="B275" s="205"/>
      <c r="C275" s="205"/>
      <c r="D275" s="205"/>
      <c r="E275" s="83"/>
      <c r="F275" s="206" t="s">
        <v>38</v>
      </c>
      <c r="G275" s="208"/>
      <c r="H275" s="208"/>
      <c r="I275" s="209" t="s">
        <v>77</v>
      </c>
      <c r="J275" s="210"/>
      <c r="K275" s="84"/>
      <c r="L275" s="59" t="s">
        <v>39</v>
      </c>
      <c r="M275" s="85">
        <f>合計請求書!$K$25</f>
        <v>0</v>
      </c>
      <c r="N275" s="211">
        <f>合計請求書!$K$26</f>
        <v>0</v>
      </c>
      <c r="O275" s="211"/>
      <c r="P275" s="211"/>
      <c r="Q275" s="86"/>
      <c r="R275" s="86"/>
      <c r="S275" s="86"/>
      <c r="T275" s="86"/>
      <c r="U275" s="86"/>
      <c r="V275" s="86"/>
    </row>
    <row r="276" spans="1:22" ht="13.5" customHeight="1">
      <c r="A276" s="59"/>
      <c r="B276" s="59"/>
      <c r="C276" s="59"/>
      <c r="D276" s="59"/>
      <c r="E276" s="87"/>
      <c r="F276" s="207"/>
      <c r="G276" s="208"/>
      <c r="H276" s="208"/>
      <c r="I276" s="209"/>
      <c r="J276" s="210"/>
      <c r="K276" s="84"/>
      <c r="L276" s="59"/>
      <c r="M276" s="88" t="s">
        <v>7</v>
      </c>
      <c r="N276" s="212">
        <f>合計請求書!$K$27</f>
        <v>0</v>
      </c>
      <c r="O276" s="212"/>
      <c r="P276" s="212"/>
      <c r="Q276" s="86"/>
      <c r="R276" s="86"/>
      <c r="S276" s="86"/>
      <c r="T276" s="86"/>
      <c r="U276" s="86"/>
      <c r="V276" s="86"/>
    </row>
    <row r="277" spans="1:22" ht="13.5" customHeight="1">
      <c r="A277" s="46"/>
      <c r="B277" s="46"/>
      <c r="C277" s="46"/>
      <c r="D277" s="46"/>
      <c r="E277" s="79"/>
      <c r="F277" s="46"/>
      <c r="G277" s="46"/>
      <c r="H277" s="46"/>
      <c r="I277" s="46"/>
      <c r="J277" s="80"/>
      <c r="K277" s="89"/>
      <c r="L277" s="59"/>
      <c r="M277" s="88" t="s">
        <v>6</v>
      </c>
      <c r="N277" s="212">
        <f>合計請求書!$K$28</f>
        <v>0</v>
      </c>
      <c r="O277" s="212"/>
      <c r="P277" s="212"/>
      <c r="R277" s="78"/>
    </row>
    <row r="278" spans="1:22" ht="14.25">
      <c r="A278" s="90"/>
      <c r="B278" s="90"/>
      <c r="C278" s="90"/>
      <c r="D278" s="90"/>
      <c r="E278" s="90"/>
      <c r="F278" s="90"/>
      <c r="G278" s="91"/>
      <c r="H278" s="90"/>
      <c r="I278" s="90"/>
      <c r="J278" s="90"/>
      <c r="K278" s="90"/>
      <c r="L278" s="90"/>
      <c r="M278" s="90"/>
      <c r="N278" s="90"/>
      <c r="O278" s="90"/>
      <c r="P278" s="90"/>
    </row>
    <row r="279" spans="1:22">
      <c r="A279" s="79"/>
      <c r="B279" s="79"/>
      <c r="C279" s="79"/>
      <c r="D279" s="79"/>
      <c r="E279" s="89"/>
      <c r="F279" s="92"/>
      <c r="G279" s="92"/>
      <c r="H279" s="92"/>
      <c r="I279" s="92"/>
      <c r="J279" s="92"/>
      <c r="K279" s="79"/>
      <c r="L279" s="46"/>
      <c r="M279" s="46"/>
      <c r="N279" s="46"/>
      <c r="O279" s="76"/>
      <c r="P279" s="46"/>
    </row>
    <row r="280" spans="1:22" ht="18" customHeight="1">
      <c r="A280" s="258" t="s">
        <v>41</v>
      </c>
      <c r="B280" s="259"/>
      <c r="C280" s="262">
        <f>J284</f>
        <v>0</v>
      </c>
      <c r="D280" s="263"/>
      <c r="E280" s="264"/>
      <c r="F280" s="268" t="s">
        <v>42</v>
      </c>
      <c r="G280" s="270"/>
      <c r="H280" s="271"/>
      <c r="I280" s="271"/>
      <c r="J280" s="271"/>
      <c r="K280" s="272"/>
      <c r="L280" s="46"/>
      <c r="M280" s="93"/>
      <c r="N280" s="276"/>
      <c r="O280" s="276"/>
      <c r="P280" s="276"/>
    </row>
    <row r="281" spans="1:22" ht="18" customHeight="1">
      <c r="A281" s="260"/>
      <c r="B281" s="261"/>
      <c r="C281" s="265"/>
      <c r="D281" s="266"/>
      <c r="E281" s="267"/>
      <c r="F281" s="269"/>
      <c r="G281" s="273"/>
      <c r="H281" s="274"/>
      <c r="I281" s="274"/>
      <c r="J281" s="274"/>
      <c r="K281" s="275"/>
      <c r="L281" s="46"/>
      <c r="M281" s="93"/>
      <c r="N281" s="277"/>
      <c r="O281" s="277"/>
      <c r="P281" s="277"/>
    </row>
    <row r="282" spans="1:22">
      <c r="A282" s="76"/>
      <c r="B282" s="76"/>
      <c r="C282" s="76"/>
      <c r="D282" s="76"/>
      <c r="E282" s="76"/>
      <c r="F282" s="76"/>
      <c r="G282" s="76"/>
      <c r="H282" s="76"/>
      <c r="I282" s="76"/>
      <c r="J282" s="76"/>
      <c r="K282" s="46"/>
      <c r="L282" s="46"/>
      <c r="M282" s="46"/>
      <c r="N282" s="46"/>
      <c r="O282" s="46"/>
      <c r="P282" s="46"/>
    </row>
    <row r="283" spans="1:22" ht="13.5" customHeight="1">
      <c r="A283" s="94"/>
      <c r="B283" s="94"/>
      <c r="C283" s="94"/>
      <c r="D283" s="94"/>
      <c r="E283" s="94"/>
      <c r="F283" s="94"/>
      <c r="G283" s="95"/>
      <c r="H283" s="96"/>
      <c r="I283" s="96"/>
      <c r="J283" s="96"/>
      <c r="K283" s="94"/>
      <c r="L283" s="94"/>
      <c r="M283" s="94"/>
      <c r="N283" s="94"/>
      <c r="O283" s="94"/>
      <c r="P283" s="94"/>
    </row>
    <row r="284" spans="1:22" ht="13.5" customHeight="1">
      <c r="A284" s="79"/>
      <c r="B284" s="97" t="s">
        <v>0</v>
      </c>
      <c r="C284" s="240"/>
      <c r="D284" s="241"/>
      <c r="E284" s="97" t="s">
        <v>1</v>
      </c>
      <c r="F284" s="240"/>
      <c r="G284" s="241"/>
      <c r="H284" s="98"/>
      <c r="I284" s="97" t="s">
        <v>2</v>
      </c>
      <c r="J284" s="246">
        <f>K299</f>
        <v>0</v>
      </c>
      <c r="K284" s="247"/>
      <c r="L284" s="97" t="s">
        <v>3</v>
      </c>
      <c r="M284" s="246">
        <f>SUM(C284-F284-J284)</f>
        <v>0</v>
      </c>
      <c r="N284" s="247"/>
      <c r="O284" s="79"/>
      <c r="P284" s="89"/>
    </row>
    <row r="285" spans="1:22" ht="13.5" customHeight="1">
      <c r="A285" s="79"/>
      <c r="B285" s="99" t="s">
        <v>43</v>
      </c>
      <c r="C285" s="242"/>
      <c r="D285" s="243"/>
      <c r="E285" s="99" t="s">
        <v>44</v>
      </c>
      <c r="F285" s="242"/>
      <c r="G285" s="243"/>
      <c r="H285" s="99"/>
      <c r="I285" s="99" t="s">
        <v>45</v>
      </c>
      <c r="J285" s="248"/>
      <c r="K285" s="249"/>
      <c r="L285" s="99" t="s">
        <v>46</v>
      </c>
      <c r="M285" s="248"/>
      <c r="N285" s="249"/>
      <c r="O285" s="79"/>
      <c r="P285" s="89"/>
    </row>
    <row r="286" spans="1:22" ht="13.5" customHeight="1">
      <c r="A286" s="79"/>
      <c r="B286" s="99"/>
      <c r="C286" s="244"/>
      <c r="D286" s="245"/>
      <c r="E286" s="99" t="s">
        <v>90</v>
      </c>
      <c r="F286" s="244"/>
      <c r="G286" s="245"/>
      <c r="H286" s="99"/>
      <c r="I286" s="99" t="s">
        <v>4</v>
      </c>
      <c r="J286" s="250"/>
      <c r="K286" s="251"/>
      <c r="L286" s="99"/>
      <c r="M286" s="250"/>
      <c r="N286" s="251"/>
      <c r="O286" s="79"/>
      <c r="P286" s="89"/>
    </row>
    <row r="287" spans="1:22">
      <c r="A287" s="79"/>
      <c r="B287" s="79"/>
      <c r="C287" s="79"/>
      <c r="D287" s="79"/>
      <c r="E287" s="79"/>
      <c r="F287" s="79"/>
      <c r="G287" s="79"/>
      <c r="H287" s="79"/>
      <c r="I287" s="79"/>
      <c r="J287" s="79"/>
      <c r="K287" s="79"/>
      <c r="L287" s="79"/>
      <c r="M287" s="79"/>
      <c r="N287" s="79"/>
      <c r="O287" s="79"/>
      <c r="P287" s="89"/>
    </row>
    <row r="288" spans="1:22" ht="17.25" customHeight="1">
      <c r="A288" s="79"/>
      <c r="B288" s="79" t="s">
        <v>47</v>
      </c>
      <c r="C288" s="202"/>
      <c r="D288" s="202"/>
      <c r="E288" s="202"/>
      <c r="F288" s="202"/>
      <c r="G288" s="202"/>
      <c r="H288" s="202"/>
      <c r="I288" s="202"/>
      <c r="J288" s="202"/>
      <c r="K288" s="202"/>
      <c r="L288" s="202"/>
      <c r="M288" s="202"/>
      <c r="N288" s="202"/>
      <c r="O288" s="68"/>
      <c r="P288" s="68"/>
    </row>
    <row r="289" spans="1:22">
      <c r="A289" s="79"/>
      <c r="B289" s="79"/>
      <c r="C289" s="79"/>
      <c r="D289" s="79"/>
      <c r="E289" s="79"/>
      <c r="F289" s="79"/>
      <c r="G289" s="79"/>
      <c r="H289" s="79"/>
      <c r="I289" s="79"/>
      <c r="J289" s="79"/>
      <c r="K289" s="79"/>
      <c r="L289" s="79"/>
      <c r="M289" s="79"/>
      <c r="N289" s="79"/>
      <c r="O289" s="79"/>
      <c r="P289" s="89"/>
    </row>
    <row r="290" spans="1:22" ht="18" customHeight="1">
      <c r="A290" s="100" t="s">
        <v>5</v>
      </c>
      <c r="B290" s="252" t="s">
        <v>48</v>
      </c>
      <c r="C290" s="253"/>
      <c r="D290" s="254"/>
      <c r="E290" s="252" t="s">
        <v>49</v>
      </c>
      <c r="F290" s="253"/>
      <c r="G290" s="254"/>
      <c r="H290" s="100" t="s">
        <v>50</v>
      </c>
      <c r="I290" s="100" t="s">
        <v>51</v>
      </c>
      <c r="J290" s="100" t="s">
        <v>52</v>
      </c>
      <c r="K290" s="252" t="s">
        <v>53</v>
      </c>
      <c r="L290" s="253"/>
      <c r="M290" s="254"/>
      <c r="N290" s="255" t="s">
        <v>86</v>
      </c>
      <c r="O290" s="256"/>
      <c r="P290" s="257"/>
    </row>
    <row r="291" spans="1:22" ht="21" customHeight="1">
      <c r="A291" s="66">
        <v>1</v>
      </c>
      <c r="B291" s="225" t="s">
        <v>92</v>
      </c>
      <c r="C291" s="226"/>
      <c r="D291" s="227"/>
      <c r="E291" s="225" t="s">
        <v>34</v>
      </c>
      <c r="F291" s="226"/>
      <c r="G291" s="227"/>
      <c r="H291" s="101"/>
      <c r="I291" s="102"/>
      <c r="J291" s="102"/>
      <c r="K291" s="228">
        <f>$C$284*H291/1.1</f>
        <v>0</v>
      </c>
      <c r="L291" s="229"/>
      <c r="M291" s="230"/>
      <c r="N291" s="231"/>
      <c r="O291" s="232"/>
      <c r="P291" s="233"/>
    </row>
    <row r="292" spans="1:22" ht="21" customHeight="1">
      <c r="A292" s="66">
        <v>2</v>
      </c>
      <c r="B292" s="225"/>
      <c r="C292" s="226"/>
      <c r="D292" s="227"/>
      <c r="E292" s="225"/>
      <c r="F292" s="226"/>
      <c r="G292" s="227"/>
      <c r="H292" s="101"/>
      <c r="I292" s="102"/>
      <c r="J292" s="102"/>
      <c r="K292" s="228"/>
      <c r="L292" s="229"/>
      <c r="M292" s="230"/>
      <c r="N292" s="231"/>
      <c r="O292" s="232"/>
      <c r="P292" s="233"/>
    </row>
    <row r="293" spans="1:22" ht="21" customHeight="1">
      <c r="A293" s="66">
        <v>3</v>
      </c>
      <c r="B293" s="225"/>
      <c r="C293" s="226"/>
      <c r="D293" s="227"/>
      <c r="E293" s="225"/>
      <c r="F293" s="226"/>
      <c r="G293" s="227"/>
      <c r="H293" s="101"/>
      <c r="I293" s="102"/>
      <c r="J293" s="102"/>
      <c r="K293" s="228"/>
      <c r="L293" s="229"/>
      <c r="M293" s="230"/>
      <c r="N293" s="231"/>
      <c r="O293" s="232"/>
      <c r="P293" s="233"/>
    </row>
    <row r="294" spans="1:22" ht="21" customHeight="1">
      <c r="A294" s="66">
        <v>4</v>
      </c>
      <c r="B294" s="225"/>
      <c r="C294" s="226"/>
      <c r="D294" s="227"/>
      <c r="E294" s="225"/>
      <c r="F294" s="226"/>
      <c r="G294" s="227"/>
      <c r="H294" s="101"/>
      <c r="I294" s="102"/>
      <c r="J294" s="102"/>
      <c r="K294" s="228"/>
      <c r="L294" s="229"/>
      <c r="M294" s="230"/>
      <c r="N294" s="231"/>
      <c r="O294" s="232"/>
      <c r="P294" s="233"/>
    </row>
    <row r="295" spans="1:22" ht="21" customHeight="1">
      <c r="A295" s="66">
        <v>5</v>
      </c>
      <c r="B295" s="225"/>
      <c r="C295" s="226"/>
      <c r="D295" s="227"/>
      <c r="E295" s="225"/>
      <c r="F295" s="226"/>
      <c r="G295" s="227"/>
      <c r="H295" s="101"/>
      <c r="I295" s="102"/>
      <c r="J295" s="102"/>
      <c r="K295" s="228"/>
      <c r="L295" s="229"/>
      <c r="M295" s="230"/>
      <c r="N295" s="231"/>
      <c r="O295" s="232"/>
      <c r="P295" s="233"/>
    </row>
    <row r="296" spans="1:22" ht="21" customHeight="1">
      <c r="A296" s="66">
        <v>6</v>
      </c>
      <c r="B296" s="225"/>
      <c r="C296" s="226"/>
      <c r="D296" s="227"/>
      <c r="E296" s="225"/>
      <c r="F296" s="226"/>
      <c r="G296" s="227"/>
      <c r="H296" s="101"/>
      <c r="I296" s="102"/>
      <c r="J296" s="102"/>
      <c r="K296" s="228"/>
      <c r="L296" s="229"/>
      <c r="M296" s="230"/>
      <c r="N296" s="231"/>
      <c r="O296" s="232"/>
      <c r="P296" s="233"/>
    </row>
    <row r="297" spans="1:22" ht="21" customHeight="1">
      <c r="A297" s="213" t="s">
        <v>55</v>
      </c>
      <c r="B297" s="214"/>
      <c r="C297" s="214"/>
      <c r="D297" s="215"/>
      <c r="E297" s="216"/>
      <c r="F297" s="217"/>
      <c r="G297" s="218"/>
      <c r="H297" s="106"/>
      <c r="I297" s="67"/>
      <c r="J297" s="109"/>
      <c r="K297" s="219">
        <f t="shared" ref="K297" si="10">SUM(K291:M296)</f>
        <v>0</v>
      </c>
      <c r="L297" s="220"/>
      <c r="M297" s="221"/>
      <c r="N297" s="222"/>
      <c r="O297" s="223"/>
      <c r="P297" s="224"/>
    </row>
    <row r="298" spans="1:22" ht="21" customHeight="1">
      <c r="A298" s="213" t="s">
        <v>98</v>
      </c>
      <c r="B298" s="214"/>
      <c r="C298" s="214"/>
      <c r="D298" s="215"/>
      <c r="E298" s="234"/>
      <c r="F298" s="235"/>
      <c r="G298" s="236"/>
      <c r="H298" s="106"/>
      <c r="I298" s="67"/>
      <c r="J298" s="109"/>
      <c r="K298" s="219">
        <f>K297*0.1</f>
        <v>0</v>
      </c>
      <c r="L298" s="220"/>
      <c r="M298" s="221"/>
      <c r="N298" s="222"/>
      <c r="O298" s="223"/>
      <c r="P298" s="224"/>
    </row>
    <row r="299" spans="1:22" ht="21" customHeight="1">
      <c r="A299" s="237" t="s">
        <v>57</v>
      </c>
      <c r="B299" s="238"/>
      <c r="C299" s="238"/>
      <c r="D299" s="238"/>
      <c r="E299" s="238"/>
      <c r="F299" s="238"/>
      <c r="G299" s="238"/>
      <c r="H299" s="238"/>
      <c r="I299" s="238"/>
      <c r="J299" s="239"/>
      <c r="K299" s="219">
        <f t="shared" ref="K299" si="11">SUM(K297:M298)</f>
        <v>0</v>
      </c>
      <c r="L299" s="220"/>
      <c r="M299" s="221"/>
      <c r="N299" s="222"/>
      <c r="O299" s="223"/>
      <c r="P299" s="224"/>
    </row>
    <row r="300" spans="1:22">
      <c r="A300" s="107"/>
      <c r="B300" s="107"/>
      <c r="C300" s="107"/>
      <c r="D300" s="107"/>
      <c r="E300" s="107"/>
      <c r="F300" s="107"/>
      <c r="G300" s="107"/>
      <c r="H300" s="107"/>
      <c r="I300" s="107"/>
      <c r="J300" s="107"/>
      <c r="K300" s="107"/>
      <c r="L300" s="107"/>
      <c r="M300" s="107"/>
      <c r="N300" s="107"/>
      <c r="O300" s="107"/>
      <c r="P300" s="108"/>
    </row>
    <row r="301" spans="1:22" ht="41.25" customHeight="1">
      <c r="A301" s="278" t="s">
        <v>61</v>
      </c>
      <c r="B301" s="278"/>
      <c r="C301" s="278"/>
      <c r="D301" s="278"/>
      <c r="E301" s="278"/>
      <c r="F301" s="278"/>
      <c r="G301" s="278"/>
      <c r="H301" s="278"/>
      <c r="I301" s="278"/>
      <c r="J301" s="278"/>
      <c r="K301" s="278"/>
      <c r="L301" s="278"/>
      <c r="M301" s="278"/>
      <c r="N301" s="278"/>
      <c r="O301" s="278"/>
      <c r="P301" s="278"/>
      <c r="Q301" s="73"/>
      <c r="R301" s="73"/>
      <c r="S301" s="73"/>
      <c r="T301" s="73"/>
      <c r="U301" s="73"/>
      <c r="V301" s="73"/>
    </row>
    <row r="302" spans="1:22" ht="18.75">
      <c r="A302" s="75"/>
      <c r="B302" s="75"/>
      <c r="C302" s="75"/>
      <c r="D302" s="75"/>
      <c r="E302" s="76"/>
      <c r="F302" s="76"/>
      <c r="G302" s="76"/>
      <c r="H302" s="76"/>
      <c r="I302" s="76"/>
      <c r="J302" s="76"/>
      <c r="K302" s="76"/>
      <c r="L302" s="76"/>
      <c r="M302" s="46"/>
      <c r="N302" s="279">
        <f>合計請求書!$K$6</f>
        <v>45219</v>
      </c>
      <c r="O302" s="279"/>
      <c r="P302" s="279"/>
      <c r="Q302" s="77"/>
      <c r="R302" s="78"/>
    </row>
    <row r="303" spans="1:22" ht="14.25" customHeight="1">
      <c r="A303" s="280" t="s">
        <v>105</v>
      </c>
      <c r="B303" s="280"/>
      <c r="C303" s="280"/>
      <c r="D303" s="280"/>
      <c r="E303" s="282" t="s">
        <v>35</v>
      </c>
      <c r="F303" s="79"/>
      <c r="G303" s="79"/>
      <c r="H303" s="79"/>
      <c r="I303" s="79"/>
      <c r="J303" s="79"/>
      <c r="K303" s="79"/>
      <c r="L303" s="76"/>
      <c r="M303" s="46"/>
      <c r="N303" s="279"/>
      <c r="O303" s="279"/>
      <c r="P303" s="279"/>
      <c r="Q303" s="77"/>
      <c r="R303" s="78"/>
    </row>
    <row r="304" spans="1:22" ht="21" customHeight="1">
      <c r="A304" s="281"/>
      <c r="B304" s="281"/>
      <c r="C304" s="281"/>
      <c r="D304" s="281"/>
      <c r="E304" s="282"/>
      <c r="F304" s="46"/>
      <c r="G304" s="46"/>
      <c r="H304" s="46"/>
      <c r="I304" s="46"/>
      <c r="J304" s="80"/>
      <c r="K304" s="81"/>
      <c r="L304" s="82" t="s">
        <v>36</v>
      </c>
      <c r="M304" s="283">
        <f>合計請求書!$K$24</f>
        <v>0</v>
      </c>
      <c r="N304" s="283"/>
      <c r="O304" s="283"/>
      <c r="P304" s="283"/>
      <c r="Q304" s="77"/>
    </row>
    <row r="305" spans="1:22" ht="18.75" customHeight="1">
      <c r="A305" s="205" t="s">
        <v>37</v>
      </c>
      <c r="B305" s="205"/>
      <c r="C305" s="205"/>
      <c r="D305" s="205"/>
      <c r="E305" s="83"/>
      <c r="F305" s="206" t="s">
        <v>38</v>
      </c>
      <c r="G305" s="208"/>
      <c r="H305" s="208"/>
      <c r="I305" s="209" t="s">
        <v>77</v>
      </c>
      <c r="J305" s="210"/>
      <c r="K305" s="84"/>
      <c r="L305" s="59" t="s">
        <v>39</v>
      </c>
      <c r="M305" s="85">
        <f>合計請求書!$K$25</f>
        <v>0</v>
      </c>
      <c r="N305" s="211">
        <f>合計請求書!$K$26</f>
        <v>0</v>
      </c>
      <c r="O305" s="211"/>
      <c r="P305" s="211"/>
      <c r="Q305" s="86"/>
      <c r="R305" s="86"/>
      <c r="S305" s="86"/>
      <c r="T305" s="86"/>
      <c r="U305" s="86"/>
      <c r="V305" s="86"/>
    </row>
    <row r="306" spans="1:22" ht="13.5" customHeight="1">
      <c r="A306" s="59"/>
      <c r="B306" s="59"/>
      <c r="C306" s="59"/>
      <c r="D306" s="59"/>
      <c r="E306" s="87"/>
      <c r="F306" s="207"/>
      <c r="G306" s="208"/>
      <c r="H306" s="208"/>
      <c r="I306" s="209"/>
      <c r="J306" s="210"/>
      <c r="K306" s="84"/>
      <c r="L306" s="59"/>
      <c r="M306" s="88" t="s">
        <v>7</v>
      </c>
      <c r="N306" s="212">
        <f>合計請求書!$K$27</f>
        <v>0</v>
      </c>
      <c r="O306" s="212"/>
      <c r="P306" s="212"/>
      <c r="Q306" s="86"/>
      <c r="R306" s="86"/>
      <c r="S306" s="86"/>
      <c r="T306" s="86"/>
      <c r="U306" s="86"/>
      <c r="V306" s="86"/>
    </row>
    <row r="307" spans="1:22" ht="13.5" customHeight="1">
      <c r="A307" s="46"/>
      <c r="B307" s="46"/>
      <c r="C307" s="46"/>
      <c r="D307" s="46"/>
      <c r="E307" s="79"/>
      <c r="F307" s="46"/>
      <c r="G307" s="46"/>
      <c r="H307" s="46"/>
      <c r="I307" s="46"/>
      <c r="J307" s="80"/>
      <c r="K307" s="89"/>
      <c r="L307" s="59"/>
      <c r="M307" s="88" t="s">
        <v>6</v>
      </c>
      <c r="N307" s="212">
        <f>合計請求書!$K$28</f>
        <v>0</v>
      </c>
      <c r="O307" s="212"/>
      <c r="P307" s="212"/>
      <c r="R307" s="78"/>
    </row>
    <row r="308" spans="1:22" ht="14.25">
      <c r="A308" s="90"/>
      <c r="B308" s="90"/>
      <c r="C308" s="90"/>
      <c r="D308" s="90"/>
      <c r="E308" s="90"/>
      <c r="F308" s="90"/>
      <c r="G308" s="91"/>
      <c r="H308" s="90"/>
      <c r="I308" s="90"/>
      <c r="J308" s="90"/>
      <c r="K308" s="90"/>
      <c r="L308" s="90"/>
      <c r="M308" s="90"/>
      <c r="N308" s="90"/>
      <c r="O308" s="90"/>
      <c r="P308" s="90"/>
    </row>
    <row r="309" spans="1:22">
      <c r="A309" s="79"/>
      <c r="B309" s="79"/>
      <c r="C309" s="79"/>
      <c r="D309" s="79"/>
      <c r="E309" s="89"/>
      <c r="F309" s="92"/>
      <c r="G309" s="92"/>
      <c r="H309" s="92"/>
      <c r="I309" s="92"/>
      <c r="J309" s="92"/>
      <c r="K309" s="79"/>
      <c r="L309" s="46"/>
      <c r="M309" s="46"/>
      <c r="N309" s="46"/>
      <c r="O309" s="76"/>
      <c r="P309" s="46"/>
    </row>
    <row r="310" spans="1:22" ht="18" customHeight="1">
      <c r="A310" s="258" t="s">
        <v>41</v>
      </c>
      <c r="B310" s="259"/>
      <c r="C310" s="262">
        <f>J314</f>
        <v>0</v>
      </c>
      <c r="D310" s="263"/>
      <c r="E310" s="264"/>
      <c r="F310" s="268" t="s">
        <v>42</v>
      </c>
      <c r="G310" s="270"/>
      <c r="H310" s="271"/>
      <c r="I310" s="271"/>
      <c r="J310" s="271"/>
      <c r="K310" s="272"/>
      <c r="L310" s="46"/>
      <c r="M310" s="93"/>
      <c r="N310" s="276"/>
      <c r="O310" s="276"/>
      <c r="P310" s="276"/>
    </row>
    <row r="311" spans="1:22" ht="18" customHeight="1">
      <c r="A311" s="260"/>
      <c r="B311" s="261"/>
      <c r="C311" s="265"/>
      <c r="D311" s="266"/>
      <c r="E311" s="267"/>
      <c r="F311" s="269"/>
      <c r="G311" s="273"/>
      <c r="H311" s="274"/>
      <c r="I311" s="274"/>
      <c r="J311" s="274"/>
      <c r="K311" s="275"/>
      <c r="L311" s="46"/>
      <c r="M311" s="93"/>
      <c r="N311" s="277"/>
      <c r="O311" s="277"/>
      <c r="P311" s="277"/>
    </row>
    <row r="312" spans="1:22">
      <c r="A312" s="76"/>
      <c r="B312" s="76"/>
      <c r="C312" s="76"/>
      <c r="D312" s="76"/>
      <c r="E312" s="76"/>
      <c r="F312" s="76"/>
      <c r="G312" s="76"/>
      <c r="H312" s="76"/>
      <c r="I312" s="76"/>
      <c r="J312" s="76"/>
      <c r="K312" s="46"/>
      <c r="L312" s="46"/>
      <c r="M312" s="46"/>
      <c r="N312" s="46"/>
      <c r="O312" s="46"/>
      <c r="P312" s="46"/>
    </row>
    <row r="313" spans="1:22" ht="13.5" customHeight="1">
      <c r="A313" s="94"/>
      <c r="B313" s="94"/>
      <c r="C313" s="94"/>
      <c r="D313" s="94"/>
      <c r="E313" s="94"/>
      <c r="F313" s="94"/>
      <c r="G313" s="95"/>
      <c r="H313" s="96"/>
      <c r="I313" s="96"/>
      <c r="J313" s="96"/>
      <c r="K313" s="94"/>
      <c r="L313" s="94"/>
      <c r="M313" s="94"/>
      <c r="N313" s="94"/>
      <c r="O313" s="94"/>
      <c r="P313" s="94"/>
    </row>
    <row r="314" spans="1:22" ht="13.5" customHeight="1">
      <c r="A314" s="79"/>
      <c r="B314" s="97" t="s">
        <v>0</v>
      </c>
      <c r="C314" s="240"/>
      <c r="D314" s="241"/>
      <c r="E314" s="97" t="s">
        <v>1</v>
      </c>
      <c r="F314" s="240"/>
      <c r="G314" s="241"/>
      <c r="H314" s="98"/>
      <c r="I314" s="97" t="s">
        <v>2</v>
      </c>
      <c r="J314" s="246">
        <f>K329</f>
        <v>0</v>
      </c>
      <c r="K314" s="247"/>
      <c r="L314" s="97" t="s">
        <v>3</v>
      </c>
      <c r="M314" s="246">
        <f>SUM(C314-F314-J314)</f>
        <v>0</v>
      </c>
      <c r="N314" s="247"/>
      <c r="O314" s="79"/>
      <c r="P314" s="89"/>
    </row>
    <row r="315" spans="1:22" ht="13.5" customHeight="1">
      <c r="A315" s="79"/>
      <c r="B315" s="99" t="s">
        <v>43</v>
      </c>
      <c r="C315" s="242"/>
      <c r="D315" s="243"/>
      <c r="E315" s="99" t="s">
        <v>44</v>
      </c>
      <c r="F315" s="242"/>
      <c r="G315" s="243"/>
      <c r="H315" s="99"/>
      <c r="I315" s="99" t="s">
        <v>45</v>
      </c>
      <c r="J315" s="248"/>
      <c r="K315" s="249"/>
      <c r="L315" s="99" t="s">
        <v>46</v>
      </c>
      <c r="M315" s="248"/>
      <c r="N315" s="249"/>
      <c r="O315" s="79"/>
      <c r="P315" s="89"/>
    </row>
    <row r="316" spans="1:22" ht="13.5" customHeight="1">
      <c r="A316" s="79"/>
      <c r="B316" s="99"/>
      <c r="C316" s="244"/>
      <c r="D316" s="245"/>
      <c r="E316" s="99" t="s">
        <v>90</v>
      </c>
      <c r="F316" s="244"/>
      <c r="G316" s="245"/>
      <c r="H316" s="99"/>
      <c r="I316" s="99" t="s">
        <v>4</v>
      </c>
      <c r="J316" s="250"/>
      <c r="K316" s="251"/>
      <c r="L316" s="99"/>
      <c r="M316" s="250"/>
      <c r="N316" s="251"/>
      <c r="O316" s="79"/>
      <c r="P316" s="89"/>
    </row>
    <row r="317" spans="1:22">
      <c r="A317" s="79"/>
      <c r="B317" s="79"/>
      <c r="C317" s="79"/>
      <c r="D317" s="79"/>
      <c r="E317" s="79"/>
      <c r="F317" s="79"/>
      <c r="G317" s="79"/>
      <c r="H317" s="79"/>
      <c r="I317" s="79"/>
      <c r="J317" s="79"/>
      <c r="K317" s="79"/>
      <c r="L317" s="79"/>
      <c r="M317" s="79"/>
      <c r="N317" s="79"/>
      <c r="O317" s="79"/>
      <c r="P317" s="89"/>
    </row>
    <row r="318" spans="1:22" ht="17.25" customHeight="1">
      <c r="A318" s="79"/>
      <c r="B318" s="79" t="s">
        <v>47</v>
      </c>
      <c r="C318" s="202"/>
      <c r="D318" s="202"/>
      <c r="E318" s="202"/>
      <c r="F318" s="202"/>
      <c r="G318" s="202"/>
      <c r="H318" s="202"/>
      <c r="I318" s="202"/>
      <c r="J318" s="202"/>
      <c r="K318" s="202"/>
      <c r="L318" s="202"/>
      <c r="M318" s="202"/>
      <c r="N318" s="202"/>
      <c r="O318" s="68"/>
      <c r="P318" s="68"/>
    </row>
    <row r="319" spans="1:22">
      <c r="A319" s="79"/>
      <c r="B319" s="79"/>
      <c r="C319" s="79"/>
      <c r="D319" s="79"/>
      <c r="E319" s="79"/>
      <c r="F319" s="79"/>
      <c r="G319" s="79"/>
      <c r="H319" s="79"/>
      <c r="I319" s="79"/>
      <c r="J319" s="79"/>
      <c r="K319" s="79"/>
      <c r="L319" s="79"/>
      <c r="M319" s="79"/>
      <c r="N319" s="79"/>
      <c r="O319" s="79"/>
      <c r="P319" s="89"/>
    </row>
    <row r="320" spans="1:22" ht="18" customHeight="1">
      <c r="A320" s="100" t="s">
        <v>5</v>
      </c>
      <c r="B320" s="252" t="s">
        <v>48</v>
      </c>
      <c r="C320" s="253"/>
      <c r="D320" s="254"/>
      <c r="E320" s="252" t="s">
        <v>49</v>
      </c>
      <c r="F320" s="253"/>
      <c r="G320" s="254"/>
      <c r="H320" s="100" t="s">
        <v>50</v>
      </c>
      <c r="I320" s="100" t="s">
        <v>51</v>
      </c>
      <c r="J320" s="100" t="s">
        <v>52</v>
      </c>
      <c r="K320" s="252" t="s">
        <v>53</v>
      </c>
      <c r="L320" s="253"/>
      <c r="M320" s="254"/>
      <c r="N320" s="255" t="s">
        <v>86</v>
      </c>
      <c r="O320" s="256"/>
      <c r="P320" s="257"/>
    </row>
    <row r="321" spans="1:22" ht="21" customHeight="1">
      <c r="A321" s="66">
        <v>1</v>
      </c>
      <c r="B321" s="225" t="s">
        <v>92</v>
      </c>
      <c r="C321" s="226"/>
      <c r="D321" s="227"/>
      <c r="E321" s="225" t="s">
        <v>34</v>
      </c>
      <c r="F321" s="226"/>
      <c r="G321" s="227"/>
      <c r="H321" s="101"/>
      <c r="I321" s="102"/>
      <c r="J321" s="102"/>
      <c r="K321" s="228">
        <f>$C$314*H321/1.1</f>
        <v>0</v>
      </c>
      <c r="L321" s="229"/>
      <c r="M321" s="230"/>
      <c r="N321" s="231"/>
      <c r="O321" s="232"/>
      <c r="P321" s="233"/>
    </row>
    <row r="322" spans="1:22" ht="21" customHeight="1">
      <c r="A322" s="66">
        <v>2</v>
      </c>
      <c r="B322" s="225"/>
      <c r="C322" s="226"/>
      <c r="D322" s="227"/>
      <c r="E322" s="225"/>
      <c r="F322" s="226"/>
      <c r="G322" s="227"/>
      <c r="H322" s="101"/>
      <c r="I322" s="102"/>
      <c r="J322" s="102"/>
      <c r="K322" s="228"/>
      <c r="L322" s="229"/>
      <c r="M322" s="230"/>
      <c r="N322" s="231"/>
      <c r="O322" s="232"/>
      <c r="P322" s="233"/>
    </row>
    <row r="323" spans="1:22" ht="21" customHeight="1">
      <c r="A323" s="66">
        <v>3</v>
      </c>
      <c r="B323" s="225"/>
      <c r="C323" s="226"/>
      <c r="D323" s="227"/>
      <c r="E323" s="225"/>
      <c r="F323" s="226"/>
      <c r="G323" s="227"/>
      <c r="H323" s="101"/>
      <c r="I323" s="102"/>
      <c r="J323" s="102"/>
      <c r="K323" s="228"/>
      <c r="L323" s="229"/>
      <c r="M323" s="230"/>
      <c r="N323" s="231"/>
      <c r="O323" s="232"/>
      <c r="P323" s="233"/>
    </row>
    <row r="324" spans="1:22" ht="21" customHeight="1">
      <c r="A324" s="66">
        <v>4</v>
      </c>
      <c r="B324" s="225"/>
      <c r="C324" s="226"/>
      <c r="D324" s="227"/>
      <c r="E324" s="225"/>
      <c r="F324" s="226"/>
      <c r="G324" s="227"/>
      <c r="H324" s="101"/>
      <c r="I324" s="102"/>
      <c r="J324" s="102"/>
      <c r="K324" s="228"/>
      <c r="L324" s="229"/>
      <c r="M324" s="230"/>
      <c r="N324" s="231"/>
      <c r="O324" s="232"/>
      <c r="P324" s="233"/>
    </row>
    <row r="325" spans="1:22" ht="21" customHeight="1">
      <c r="A325" s="66">
        <v>5</v>
      </c>
      <c r="B325" s="225"/>
      <c r="C325" s="226"/>
      <c r="D325" s="227"/>
      <c r="E325" s="225"/>
      <c r="F325" s="226"/>
      <c r="G325" s="227"/>
      <c r="H325" s="101"/>
      <c r="I325" s="102"/>
      <c r="J325" s="102"/>
      <c r="K325" s="228"/>
      <c r="L325" s="229"/>
      <c r="M325" s="230"/>
      <c r="N325" s="231"/>
      <c r="O325" s="232"/>
      <c r="P325" s="233"/>
    </row>
    <row r="326" spans="1:22" ht="21" customHeight="1">
      <c r="A326" s="66">
        <v>6</v>
      </c>
      <c r="B326" s="225"/>
      <c r="C326" s="226"/>
      <c r="D326" s="227"/>
      <c r="E326" s="225"/>
      <c r="F326" s="226"/>
      <c r="G326" s="227"/>
      <c r="H326" s="101"/>
      <c r="I326" s="102"/>
      <c r="J326" s="102"/>
      <c r="K326" s="228"/>
      <c r="L326" s="229"/>
      <c r="M326" s="230"/>
      <c r="N326" s="231"/>
      <c r="O326" s="232"/>
      <c r="P326" s="233"/>
    </row>
    <row r="327" spans="1:22" ht="21" customHeight="1">
      <c r="A327" s="213" t="s">
        <v>55</v>
      </c>
      <c r="B327" s="214"/>
      <c r="C327" s="214"/>
      <c r="D327" s="215"/>
      <c r="E327" s="216"/>
      <c r="F327" s="217"/>
      <c r="G327" s="218"/>
      <c r="H327" s="106"/>
      <c r="I327" s="67"/>
      <c r="J327" s="109"/>
      <c r="K327" s="219">
        <f t="shared" ref="K327" si="12">SUM(K321:M326)</f>
        <v>0</v>
      </c>
      <c r="L327" s="220"/>
      <c r="M327" s="221"/>
      <c r="N327" s="222"/>
      <c r="O327" s="223"/>
      <c r="P327" s="224"/>
    </row>
    <row r="328" spans="1:22" ht="21" customHeight="1">
      <c r="A328" s="213" t="s">
        <v>98</v>
      </c>
      <c r="B328" s="214"/>
      <c r="C328" s="214"/>
      <c r="D328" s="215"/>
      <c r="E328" s="234"/>
      <c r="F328" s="235"/>
      <c r="G328" s="236"/>
      <c r="H328" s="106"/>
      <c r="I328" s="67"/>
      <c r="J328" s="109"/>
      <c r="K328" s="219">
        <f>K327*0.1</f>
        <v>0</v>
      </c>
      <c r="L328" s="220"/>
      <c r="M328" s="221"/>
      <c r="N328" s="222"/>
      <c r="O328" s="223"/>
      <c r="P328" s="224"/>
    </row>
    <row r="329" spans="1:22" ht="21" customHeight="1">
      <c r="A329" s="237" t="s">
        <v>57</v>
      </c>
      <c r="B329" s="238"/>
      <c r="C329" s="238"/>
      <c r="D329" s="238"/>
      <c r="E329" s="238"/>
      <c r="F329" s="238"/>
      <c r="G329" s="238"/>
      <c r="H329" s="238"/>
      <c r="I329" s="238"/>
      <c r="J329" s="239"/>
      <c r="K329" s="219">
        <f t="shared" ref="K329" si="13">SUM(K327:M328)</f>
        <v>0</v>
      </c>
      <c r="L329" s="220"/>
      <c r="M329" s="221"/>
      <c r="N329" s="222"/>
      <c r="O329" s="223"/>
      <c r="P329" s="224"/>
    </row>
    <row r="330" spans="1:22">
      <c r="A330" s="107"/>
      <c r="B330" s="107"/>
      <c r="C330" s="107"/>
      <c r="D330" s="107"/>
      <c r="E330" s="107"/>
      <c r="F330" s="107"/>
      <c r="G330" s="107"/>
      <c r="H330" s="107"/>
      <c r="I330" s="107"/>
      <c r="J330" s="107"/>
      <c r="K330" s="107"/>
      <c r="L330" s="107"/>
      <c r="M330" s="107"/>
      <c r="N330" s="107"/>
      <c r="O330" s="107"/>
      <c r="P330" s="108"/>
    </row>
    <row r="331" spans="1:22" ht="41.25" customHeight="1">
      <c r="A331" s="278" t="s">
        <v>61</v>
      </c>
      <c r="B331" s="278"/>
      <c r="C331" s="278"/>
      <c r="D331" s="278"/>
      <c r="E331" s="278"/>
      <c r="F331" s="278"/>
      <c r="G331" s="278"/>
      <c r="H331" s="278"/>
      <c r="I331" s="278"/>
      <c r="J331" s="278"/>
      <c r="K331" s="278"/>
      <c r="L331" s="278"/>
      <c r="M331" s="278"/>
      <c r="N331" s="278"/>
      <c r="O331" s="278"/>
      <c r="P331" s="278"/>
      <c r="Q331" s="73"/>
      <c r="R331" s="73"/>
      <c r="S331" s="73"/>
      <c r="T331" s="73"/>
      <c r="U331" s="73"/>
      <c r="V331" s="73"/>
    </row>
    <row r="332" spans="1:22" ht="18.75">
      <c r="A332" s="75"/>
      <c r="B332" s="75"/>
      <c r="C332" s="75"/>
      <c r="D332" s="75"/>
      <c r="E332" s="76"/>
      <c r="F332" s="76"/>
      <c r="G332" s="76"/>
      <c r="H332" s="76"/>
      <c r="I332" s="76"/>
      <c r="J332" s="76"/>
      <c r="K332" s="76"/>
      <c r="L332" s="76"/>
      <c r="M332" s="46"/>
      <c r="N332" s="279">
        <f>合計請求書!$K$6</f>
        <v>45219</v>
      </c>
      <c r="O332" s="279"/>
      <c r="P332" s="279"/>
      <c r="Q332" s="77"/>
      <c r="R332" s="78"/>
    </row>
    <row r="333" spans="1:22" ht="14.25" customHeight="1">
      <c r="A333" s="280" t="s">
        <v>105</v>
      </c>
      <c r="B333" s="280"/>
      <c r="C333" s="280"/>
      <c r="D333" s="280"/>
      <c r="E333" s="282" t="s">
        <v>35</v>
      </c>
      <c r="F333" s="79"/>
      <c r="G333" s="79"/>
      <c r="H333" s="79"/>
      <c r="I333" s="79"/>
      <c r="J333" s="79"/>
      <c r="K333" s="79"/>
      <c r="L333" s="76"/>
      <c r="M333" s="46"/>
      <c r="N333" s="279"/>
      <c r="O333" s="279"/>
      <c r="P333" s="279"/>
      <c r="Q333" s="77"/>
      <c r="R333" s="78"/>
    </row>
    <row r="334" spans="1:22" ht="21" customHeight="1">
      <c r="A334" s="281"/>
      <c r="B334" s="281"/>
      <c r="C334" s="281"/>
      <c r="D334" s="281"/>
      <c r="E334" s="282"/>
      <c r="F334" s="46"/>
      <c r="G334" s="46"/>
      <c r="H334" s="46"/>
      <c r="I334" s="46"/>
      <c r="J334" s="80"/>
      <c r="K334" s="81"/>
      <c r="L334" s="82" t="s">
        <v>36</v>
      </c>
      <c r="M334" s="283">
        <f>合計請求書!$K$24</f>
        <v>0</v>
      </c>
      <c r="N334" s="283"/>
      <c r="O334" s="283"/>
      <c r="P334" s="283"/>
      <c r="Q334" s="77"/>
    </row>
    <row r="335" spans="1:22" ht="18.75" customHeight="1">
      <c r="A335" s="205" t="s">
        <v>37</v>
      </c>
      <c r="B335" s="205"/>
      <c r="C335" s="205"/>
      <c r="D335" s="205"/>
      <c r="E335" s="83"/>
      <c r="F335" s="206" t="s">
        <v>38</v>
      </c>
      <c r="G335" s="208"/>
      <c r="H335" s="208"/>
      <c r="I335" s="209" t="s">
        <v>77</v>
      </c>
      <c r="J335" s="210"/>
      <c r="K335" s="84"/>
      <c r="L335" s="59" t="s">
        <v>39</v>
      </c>
      <c r="M335" s="85">
        <f>合計請求書!$K$25</f>
        <v>0</v>
      </c>
      <c r="N335" s="211">
        <f>合計請求書!$K$26</f>
        <v>0</v>
      </c>
      <c r="O335" s="211"/>
      <c r="P335" s="211"/>
      <c r="Q335" s="86"/>
      <c r="R335" s="86"/>
      <c r="S335" s="86"/>
      <c r="T335" s="86"/>
      <c r="U335" s="86"/>
      <c r="V335" s="86"/>
    </row>
    <row r="336" spans="1:22" ht="13.5" customHeight="1">
      <c r="A336" s="59"/>
      <c r="B336" s="59"/>
      <c r="C336" s="59"/>
      <c r="D336" s="59"/>
      <c r="E336" s="87"/>
      <c r="F336" s="207"/>
      <c r="G336" s="208"/>
      <c r="H336" s="208"/>
      <c r="I336" s="209"/>
      <c r="J336" s="210"/>
      <c r="K336" s="84"/>
      <c r="L336" s="59"/>
      <c r="M336" s="88" t="s">
        <v>7</v>
      </c>
      <c r="N336" s="212">
        <f>合計請求書!$K$27</f>
        <v>0</v>
      </c>
      <c r="O336" s="212"/>
      <c r="P336" s="212"/>
      <c r="Q336" s="86"/>
      <c r="R336" s="86"/>
      <c r="S336" s="86"/>
      <c r="T336" s="86"/>
      <c r="U336" s="86"/>
      <c r="V336" s="86"/>
    </row>
    <row r="337" spans="1:18" ht="13.5" customHeight="1">
      <c r="A337" s="46"/>
      <c r="B337" s="46"/>
      <c r="C337" s="46"/>
      <c r="D337" s="46"/>
      <c r="E337" s="79"/>
      <c r="F337" s="46"/>
      <c r="G337" s="46"/>
      <c r="H337" s="46"/>
      <c r="I337" s="46"/>
      <c r="J337" s="80"/>
      <c r="K337" s="89"/>
      <c r="L337" s="59"/>
      <c r="M337" s="88" t="s">
        <v>6</v>
      </c>
      <c r="N337" s="212">
        <f>合計請求書!$K$28</f>
        <v>0</v>
      </c>
      <c r="O337" s="212"/>
      <c r="P337" s="212"/>
      <c r="R337" s="78"/>
    </row>
    <row r="338" spans="1:18" ht="14.25">
      <c r="A338" s="90"/>
      <c r="B338" s="90"/>
      <c r="C338" s="90"/>
      <c r="D338" s="90"/>
      <c r="E338" s="90"/>
      <c r="F338" s="90"/>
      <c r="G338" s="91"/>
      <c r="H338" s="90"/>
      <c r="I338" s="90"/>
      <c r="J338" s="90"/>
      <c r="K338" s="90"/>
      <c r="L338" s="90"/>
      <c r="M338" s="90"/>
      <c r="N338" s="90"/>
      <c r="O338" s="90"/>
      <c r="P338" s="90"/>
    </row>
    <row r="339" spans="1:18">
      <c r="A339" s="79"/>
      <c r="B339" s="79"/>
      <c r="C339" s="79"/>
      <c r="D339" s="79"/>
      <c r="E339" s="89"/>
      <c r="F339" s="92"/>
      <c r="G339" s="92"/>
      <c r="H339" s="92"/>
      <c r="I339" s="92"/>
      <c r="J339" s="92"/>
      <c r="K339" s="79"/>
      <c r="L339" s="46"/>
      <c r="M339" s="46"/>
      <c r="N339" s="46"/>
      <c r="O339" s="76"/>
      <c r="P339" s="46"/>
    </row>
    <row r="340" spans="1:18" ht="18" customHeight="1">
      <c r="A340" s="258" t="s">
        <v>41</v>
      </c>
      <c r="B340" s="259"/>
      <c r="C340" s="262">
        <f>J344</f>
        <v>0</v>
      </c>
      <c r="D340" s="263"/>
      <c r="E340" s="264"/>
      <c r="F340" s="268" t="s">
        <v>42</v>
      </c>
      <c r="G340" s="270"/>
      <c r="H340" s="271"/>
      <c r="I340" s="271"/>
      <c r="J340" s="271"/>
      <c r="K340" s="272"/>
      <c r="L340" s="46"/>
      <c r="M340" s="93"/>
      <c r="N340" s="276"/>
      <c r="O340" s="276"/>
      <c r="P340" s="276"/>
    </row>
    <row r="341" spans="1:18" ht="18" customHeight="1">
      <c r="A341" s="260"/>
      <c r="B341" s="261"/>
      <c r="C341" s="265"/>
      <c r="D341" s="266"/>
      <c r="E341" s="267"/>
      <c r="F341" s="269"/>
      <c r="G341" s="273"/>
      <c r="H341" s="274"/>
      <c r="I341" s="274"/>
      <c r="J341" s="274"/>
      <c r="K341" s="275"/>
      <c r="L341" s="46"/>
      <c r="M341" s="93"/>
      <c r="N341" s="277"/>
      <c r="O341" s="277"/>
      <c r="P341" s="277"/>
    </row>
    <row r="342" spans="1:18">
      <c r="A342" s="76"/>
      <c r="B342" s="76"/>
      <c r="C342" s="76"/>
      <c r="D342" s="76"/>
      <c r="E342" s="76"/>
      <c r="F342" s="76"/>
      <c r="G342" s="76"/>
      <c r="H342" s="76"/>
      <c r="I342" s="76"/>
      <c r="J342" s="76"/>
      <c r="K342" s="46"/>
      <c r="L342" s="46"/>
      <c r="M342" s="46"/>
      <c r="N342" s="46"/>
      <c r="O342" s="46"/>
      <c r="P342" s="46"/>
    </row>
    <row r="343" spans="1:18" ht="13.5" customHeight="1">
      <c r="A343" s="94"/>
      <c r="B343" s="94"/>
      <c r="C343" s="94"/>
      <c r="D343" s="94"/>
      <c r="E343" s="94"/>
      <c r="F343" s="94"/>
      <c r="G343" s="95"/>
      <c r="H343" s="96"/>
      <c r="I343" s="96"/>
      <c r="J343" s="96"/>
      <c r="K343" s="94"/>
      <c r="L343" s="94"/>
      <c r="M343" s="94"/>
      <c r="N343" s="94"/>
      <c r="O343" s="94"/>
      <c r="P343" s="94"/>
    </row>
    <row r="344" spans="1:18" ht="13.5" customHeight="1">
      <c r="A344" s="79"/>
      <c r="B344" s="97" t="s">
        <v>0</v>
      </c>
      <c r="C344" s="240"/>
      <c r="D344" s="241"/>
      <c r="E344" s="97" t="s">
        <v>1</v>
      </c>
      <c r="F344" s="240"/>
      <c r="G344" s="241"/>
      <c r="H344" s="98"/>
      <c r="I344" s="97" t="s">
        <v>2</v>
      </c>
      <c r="J344" s="246">
        <f>K359</f>
        <v>0</v>
      </c>
      <c r="K344" s="247"/>
      <c r="L344" s="97" t="s">
        <v>3</v>
      </c>
      <c r="M344" s="246">
        <f>SUM(C344-F344-J344)</f>
        <v>0</v>
      </c>
      <c r="N344" s="247"/>
      <c r="O344" s="79"/>
      <c r="P344" s="89"/>
    </row>
    <row r="345" spans="1:18" ht="13.5" customHeight="1">
      <c r="A345" s="79"/>
      <c r="B345" s="99" t="s">
        <v>43</v>
      </c>
      <c r="C345" s="242"/>
      <c r="D345" s="243"/>
      <c r="E345" s="99" t="s">
        <v>44</v>
      </c>
      <c r="F345" s="242"/>
      <c r="G345" s="243"/>
      <c r="H345" s="99"/>
      <c r="I345" s="99" t="s">
        <v>45</v>
      </c>
      <c r="J345" s="248"/>
      <c r="K345" s="249"/>
      <c r="L345" s="99" t="s">
        <v>46</v>
      </c>
      <c r="M345" s="248"/>
      <c r="N345" s="249"/>
      <c r="O345" s="79"/>
      <c r="P345" s="89"/>
    </row>
    <row r="346" spans="1:18" ht="13.5" customHeight="1">
      <c r="A346" s="79"/>
      <c r="B346" s="99"/>
      <c r="C346" s="244"/>
      <c r="D346" s="245"/>
      <c r="E346" s="99" t="s">
        <v>90</v>
      </c>
      <c r="F346" s="244"/>
      <c r="G346" s="245"/>
      <c r="H346" s="99"/>
      <c r="I346" s="99" t="s">
        <v>4</v>
      </c>
      <c r="J346" s="250"/>
      <c r="K346" s="251"/>
      <c r="L346" s="99"/>
      <c r="M346" s="250"/>
      <c r="N346" s="251"/>
      <c r="O346" s="79"/>
      <c r="P346" s="89"/>
    </row>
    <row r="347" spans="1:18">
      <c r="A347" s="79"/>
      <c r="B347" s="79"/>
      <c r="C347" s="79"/>
      <c r="D347" s="79"/>
      <c r="E347" s="79"/>
      <c r="F347" s="79"/>
      <c r="G347" s="79"/>
      <c r="H347" s="79"/>
      <c r="I347" s="79"/>
      <c r="J347" s="79"/>
      <c r="K347" s="79"/>
      <c r="L347" s="79"/>
      <c r="M347" s="79"/>
      <c r="N347" s="79"/>
      <c r="O347" s="79"/>
      <c r="P347" s="89"/>
    </row>
    <row r="348" spans="1:18" ht="17.25" customHeight="1">
      <c r="A348" s="79"/>
      <c r="B348" s="79" t="s">
        <v>47</v>
      </c>
      <c r="C348" s="202"/>
      <c r="D348" s="202"/>
      <c r="E348" s="202"/>
      <c r="F348" s="202"/>
      <c r="G348" s="202"/>
      <c r="H348" s="202"/>
      <c r="I348" s="202"/>
      <c r="J348" s="202"/>
      <c r="K348" s="202"/>
      <c r="L348" s="202"/>
      <c r="M348" s="202"/>
      <c r="N348" s="202"/>
      <c r="O348" s="68"/>
      <c r="P348" s="68"/>
    </row>
    <row r="349" spans="1:18">
      <c r="A349" s="79"/>
      <c r="B349" s="79"/>
      <c r="C349" s="79"/>
      <c r="D349" s="79"/>
      <c r="E349" s="79"/>
      <c r="F349" s="79"/>
      <c r="G349" s="79"/>
      <c r="H349" s="79"/>
      <c r="I349" s="79"/>
      <c r="J349" s="79"/>
      <c r="K349" s="79"/>
      <c r="L349" s="79"/>
      <c r="M349" s="79"/>
      <c r="N349" s="79"/>
      <c r="O349" s="79"/>
      <c r="P349" s="89"/>
    </row>
    <row r="350" spans="1:18" ht="18" customHeight="1">
      <c r="A350" s="100" t="s">
        <v>5</v>
      </c>
      <c r="B350" s="252" t="s">
        <v>48</v>
      </c>
      <c r="C350" s="253"/>
      <c r="D350" s="254"/>
      <c r="E350" s="252" t="s">
        <v>49</v>
      </c>
      <c r="F350" s="253"/>
      <c r="G350" s="254"/>
      <c r="H350" s="100" t="s">
        <v>50</v>
      </c>
      <c r="I350" s="100" t="s">
        <v>51</v>
      </c>
      <c r="J350" s="100" t="s">
        <v>52</v>
      </c>
      <c r="K350" s="252" t="s">
        <v>53</v>
      </c>
      <c r="L350" s="253"/>
      <c r="M350" s="254"/>
      <c r="N350" s="255" t="s">
        <v>86</v>
      </c>
      <c r="O350" s="256"/>
      <c r="P350" s="257"/>
    </row>
    <row r="351" spans="1:18" ht="21" customHeight="1">
      <c r="A351" s="66">
        <v>1</v>
      </c>
      <c r="B351" s="225" t="s">
        <v>92</v>
      </c>
      <c r="C351" s="226"/>
      <c r="D351" s="227"/>
      <c r="E351" s="225" t="s">
        <v>34</v>
      </c>
      <c r="F351" s="226"/>
      <c r="G351" s="227"/>
      <c r="H351" s="101"/>
      <c r="I351" s="102"/>
      <c r="J351" s="102"/>
      <c r="K351" s="228">
        <f>$C$344*H351/1.1</f>
        <v>0</v>
      </c>
      <c r="L351" s="229"/>
      <c r="M351" s="230"/>
      <c r="N351" s="231"/>
      <c r="O351" s="232"/>
      <c r="P351" s="233"/>
    </row>
    <row r="352" spans="1:18" ht="21" customHeight="1">
      <c r="A352" s="66">
        <v>2</v>
      </c>
      <c r="B352" s="225"/>
      <c r="C352" s="226"/>
      <c r="D352" s="227"/>
      <c r="E352" s="225"/>
      <c r="F352" s="226"/>
      <c r="G352" s="227"/>
      <c r="H352" s="101"/>
      <c r="I352" s="102"/>
      <c r="J352" s="102"/>
      <c r="K352" s="228"/>
      <c r="L352" s="229"/>
      <c r="M352" s="230"/>
      <c r="N352" s="231"/>
      <c r="O352" s="232"/>
      <c r="P352" s="233"/>
    </row>
    <row r="353" spans="1:22" ht="21" customHeight="1">
      <c r="A353" s="66">
        <v>3</v>
      </c>
      <c r="B353" s="225"/>
      <c r="C353" s="226"/>
      <c r="D353" s="227"/>
      <c r="E353" s="225"/>
      <c r="F353" s="226"/>
      <c r="G353" s="227"/>
      <c r="H353" s="101"/>
      <c r="I353" s="102"/>
      <c r="J353" s="102"/>
      <c r="K353" s="228"/>
      <c r="L353" s="229"/>
      <c r="M353" s="230"/>
      <c r="N353" s="231"/>
      <c r="O353" s="232"/>
      <c r="P353" s="233"/>
    </row>
    <row r="354" spans="1:22" ht="21" customHeight="1">
      <c r="A354" s="66">
        <v>4</v>
      </c>
      <c r="B354" s="225"/>
      <c r="C354" s="226"/>
      <c r="D354" s="227"/>
      <c r="E354" s="225"/>
      <c r="F354" s="226"/>
      <c r="G354" s="227"/>
      <c r="H354" s="101"/>
      <c r="I354" s="102"/>
      <c r="J354" s="102"/>
      <c r="K354" s="228"/>
      <c r="L354" s="229"/>
      <c r="M354" s="230"/>
      <c r="N354" s="231"/>
      <c r="O354" s="232"/>
      <c r="P354" s="233"/>
    </row>
    <row r="355" spans="1:22" ht="21" customHeight="1">
      <c r="A355" s="66">
        <v>5</v>
      </c>
      <c r="B355" s="225"/>
      <c r="C355" s="226"/>
      <c r="D355" s="227"/>
      <c r="E355" s="225"/>
      <c r="F355" s="226"/>
      <c r="G355" s="227"/>
      <c r="H355" s="101"/>
      <c r="I355" s="102"/>
      <c r="J355" s="102"/>
      <c r="K355" s="228"/>
      <c r="L355" s="229"/>
      <c r="M355" s="230"/>
      <c r="N355" s="231"/>
      <c r="O355" s="232"/>
      <c r="P355" s="233"/>
    </row>
    <row r="356" spans="1:22" ht="21" customHeight="1">
      <c r="A356" s="66">
        <v>6</v>
      </c>
      <c r="B356" s="225"/>
      <c r="C356" s="226"/>
      <c r="D356" s="227"/>
      <c r="E356" s="225"/>
      <c r="F356" s="226"/>
      <c r="G356" s="227"/>
      <c r="H356" s="101"/>
      <c r="I356" s="102"/>
      <c r="J356" s="102"/>
      <c r="K356" s="228"/>
      <c r="L356" s="229"/>
      <c r="M356" s="230"/>
      <c r="N356" s="231"/>
      <c r="O356" s="232"/>
      <c r="P356" s="233"/>
    </row>
    <row r="357" spans="1:22" ht="21" customHeight="1">
      <c r="A357" s="213" t="s">
        <v>55</v>
      </c>
      <c r="B357" s="214"/>
      <c r="C357" s="214"/>
      <c r="D357" s="215"/>
      <c r="E357" s="216"/>
      <c r="F357" s="217"/>
      <c r="G357" s="218"/>
      <c r="H357" s="106"/>
      <c r="I357" s="67"/>
      <c r="J357" s="109"/>
      <c r="K357" s="219">
        <f t="shared" ref="K357" si="14">SUM(K351:M356)</f>
        <v>0</v>
      </c>
      <c r="L357" s="220"/>
      <c r="M357" s="221"/>
      <c r="N357" s="222"/>
      <c r="O357" s="223"/>
      <c r="P357" s="224"/>
    </row>
    <row r="358" spans="1:22" ht="21" customHeight="1">
      <c r="A358" s="213" t="s">
        <v>98</v>
      </c>
      <c r="B358" s="214"/>
      <c r="C358" s="214"/>
      <c r="D358" s="215"/>
      <c r="E358" s="234"/>
      <c r="F358" s="235"/>
      <c r="G358" s="236"/>
      <c r="H358" s="106"/>
      <c r="I358" s="67"/>
      <c r="J358" s="109"/>
      <c r="K358" s="219">
        <f>K357*0.1</f>
        <v>0</v>
      </c>
      <c r="L358" s="220"/>
      <c r="M358" s="221"/>
      <c r="N358" s="222"/>
      <c r="O358" s="223"/>
      <c r="P358" s="224"/>
    </row>
    <row r="359" spans="1:22" ht="21" customHeight="1">
      <c r="A359" s="237" t="s">
        <v>57</v>
      </c>
      <c r="B359" s="238"/>
      <c r="C359" s="238"/>
      <c r="D359" s="238"/>
      <c r="E359" s="238"/>
      <c r="F359" s="238"/>
      <c r="G359" s="238"/>
      <c r="H359" s="238"/>
      <c r="I359" s="238"/>
      <c r="J359" s="239"/>
      <c r="K359" s="219">
        <f t="shared" ref="K359" si="15">SUM(K357:M358)</f>
        <v>0</v>
      </c>
      <c r="L359" s="220"/>
      <c r="M359" s="221"/>
      <c r="N359" s="222"/>
      <c r="O359" s="223"/>
      <c r="P359" s="224"/>
    </row>
    <row r="360" spans="1:22">
      <c r="A360" s="107"/>
      <c r="B360" s="107"/>
      <c r="C360" s="107"/>
      <c r="D360" s="107"/>
      <c r="E360" s="107"/>
      <c r="F360" s="107"/>
      <c r="G360" s="107"/>
      <c r="H360" s="107"/>
      <c r="I360" s="107"/>
      <c r="J360" s="107"/>
      <c r="K360" s="107"/>
      <c r="L360" s="107"/>
      <c r="M360" s="107"/>
      <c r="N360" s="107"/>
      <c r="O360" s="107"/>
      <c r="P360" s="108"/>
    </row>
    <row r="361" spans="1:22" ht="41.25" customHeight="1">
      <c r="A361" s="278" t="s">
        <v>61</v>
      </c>
      <c r="B361" s="278"/>
      <c r="C361" s="278"/>
      <c r="D361" s="278"/>
      <c r="E361" s="278"/>
      <c r="F361" s="278"/>
      <c r="G361" s="278"/>
      <c r="H361" s="278"/>
      <c r="I361" s="278"/>
      <c r="J361" s="278"/>
      <c r="K361" s="278"/>
      <c r="L361" s="278"/>
      <c r="M361" s="278"/>
      <c r="N361" s="278"/>
      <c r="O361" s="278"/>
      <c r="P361" s="278"/>
      <c r="Q361" s="73"/>
      <c r="R361" s="73"/>
      <c r="S361" s="73"/>
      <c r="T361" s="73"/>
      <c r="U361" s="73"/>
      <c r="V361" s="73"/>
    </row>
    <row r="362" spans="1:22" ht="18.75">
      <c r="A362" s="75"/>
      <c r="B362" s="75"/>
      <c r="C362" s="75"/>
      <c r="D362" s="75"/>
      <c r="E362" s="76"/>
      <c r="F362" s="76"/>
      <c r="G362" s="76"/>
      <c r="H362" s="76"/>
      <c r="I362" s="76"/>
      <c r="J362" s="76"/>
      <c r="K362" s="76"/>
      <c r="L362" s="76"/>
      <c r="M362" s="46"/>
      <c r="N362" s="279">
        <f>合計請求書!$K$6</f>
        <v>45219</v>
      </c>
      <c r="O362" s="279"/>
      <c r="P362" s="279"/>
      <c r="Q362" s="77"/>
      <c r="R362" s="78"/>
    </row>
    <row r="363" spans="1:22" ht="14.25" customHeight="1">
      <c r="A363" s="280" t="s">
        <v>105</v>
      </c>
      <c r="B363" s="280"/>
      <c r="C363" s="280"/>
      <c r="D363" s="280"/>
      <c r="E363" s="282" t="s">
        <v>35</v>
      </c>
      <c r="F363" s="79"/>
      <c r="G363" s="79"/>
      <c r="H363" s="79"/>
      <c r="I363" s="79"/>
      <c r="J363" s="79"/>
      <c r="K363" s="79"/>
      <c r="L363" s="76"/>
      <c r="M363" s="46"/>
      <c r="N363" s="279"/>
      <c r="O363" s="279"/>
      <c r="P363" s="279"/>
      <c r="Q363" s="77"/>
      <c r="R363" s="78"/>
    </row>
    <row r="364" spans="1:22" ht="21" customHeight="1">
      <c r="A364" s="281"/>
      <c r="B364" s="281"/>
      <c r="C364" s="281"/>
      <c r="D364" s="281"/>
      <c r="E364" s="282"/>
      <c r="F364" s="46"/>
      <c r="G364" s="46"/>
      <c r="H364" s="46"/>
      <c r="I364" s="46"/>
      <c r="J364" s="80"/>
      <c r="K364" s="81"/>
      <c r="L364" s="82" t="s">
        <v>36</v>
      </c>
      <c r="M364" s="283">
        <f>合計請求書!$K$24</f>
        <v>0</v>
      </c>
      <c r="N364" s="283"/>
      <c r="O364" s="283"/>
      <c r="P364" s="283"/>
      <c r="Q364" s="77"/>
    </row>
    <row r="365" spans="1:22" ht="18.75" customHeight="1">
      <c r="A365" s="205" t="s">
        <v>37</v>
      </c>
      <c r="B365" s="205"/>
      <c r="C365" s="205"/>
      <c r="D365" s="205"/>
      <c r="E365" s="83"/>
      <c r="F365" s="206" t="s">
        <v>38</v>
      </c>
      <c r="G365" s="208"/>
      <c r="H365" s="208"/>
      <c r="I365" s="209" t="s">
        <v>77</v>
      </c>
      <c r="J365" s="210"/>
      <c r="K365" s="84"/>
      <c r="L365" s="59" t="s">
        <v>39</v>
      </c>
      <c r="M365" s="85">
        <f>合計請求書!$K$25</f>
        <v>0</v>
      </c>
      <c r="N365" s="211">
        <f>合計請求書!$K$26</f>
        <v>0</v>
      </c>
      <c r="O365" s="211"/>
      <c r="P365" s="211"/>
      <c r="Q365" s="86"/>
      <c r="R365" s="86"/>
      <c r="S365" s="86"/>
      <c r="T365" s="86"/>
      <c r="U365" s="86"/>
      <c r="V365" s="86"/>
    </row>
    <row r="366" spans="1:22" ht="13.5" customHeight="1">
      <c r="A366" s="59"/>
      <c r="B366" s="59"/>
      <c r="C366" s="59"/>
      <c r="D366" s="59"/>
      <c r="E366" s="87"/>
      <c r="F366" s="207"/>
      <c r="G366" s="208"/>
      <c r="H366" s="208"/>
      <c r="I366" s="209"/>
      <c r="J366" s="210"/>
      <c r="K366" s="84"/>
      <c r="L366" s="59"/>
      <c r="M366" s="88" t="s">
        <v>7</v>
      </c>
      <c r="N366" s="212">
        <f>合計請求書!$K$27</f>
        <v>0</v>
      </c>
      <c r="O366" s="212"/>
      <c r="P366" s="212"/>
      <c r="Q366" s="86"/>
      <c r="R366" s="86"/>
      <c r="S366" s="86"/>
      <c r="T366" s="86"/>
      <c r="U366" s="86"/>
      <c r="V366" s="86"/>
    </row>
    <row r="367" spans="1:22" ht="13.5" customHeight="1">
      <c r="A367" s="46"/>
      <c r="B367" s="46"/>
      <c r="C367" s="46"/>
      <c r="D367" s="46"/>
      <c r="E367" s="79"/>
      <c r="F367" s="46"/>
      <c r="G367" s="46"/>
      <c r="H367" s="46"/>
      <c r="I367" s="46"/>
      <c r="J367" s="80"/>
      <c r="K367" s="89"/>
      <c r="L367" s="59"/>
      <c r="M367" s="88" t="s">
        <v>6</v>
      </c>
      <c r="N367" s="212">
        <f>合計請求書!$K$28</f>
        <v>0</v>
      </c>
      <c r="O367" s="212"/>
      <c r="P367" s="212"/>
      <c r="R367" s="78"/>
    </row>
    <row r="368" spans="1:22" ht="14.25">
      <c r="A368" s="90"/>
      <c r="B368" s="90"/>
      <c r="C368" s="90"/>
      <c r="D368" s="90"/>
      <c r="E368" s="90"/>
      <c r="F368" s="90"/>
      <c r="G368" s="91"/>
      <c r="H368" s="90"/>
      <c r="I368" s="90"/>
      <c r="J368" s="90"/>
      <c r="K368" s="90"/>
      <c r="L368" s="90"/>
      <c r="M368" s="90"/>
      <c r="N368" s="90"/>
      <c r="O368" s="90"/>
      <c r="P368" s="90"/>
    </row>
    <row r="369" spans="1:16">
      <c r="A369" s="79"/>
      <c r="B369" s="79"/>
      <c r="C369" s="79"/>
      <c r="D369" s="79"/>
      <c r="E369" s="89"/>
      <c r="F369" s="92"/>
      <c r="G369" s="92"/>
      <c r="H369" s="92"/>
      <c r="I369" s="92"/>
      <c r="J369" s="92"/>
      <c r="K369" s="79"/>
      <c r="L369" s="46"/>
      <c r="M369" s="46"/>
      <c r="N369" s="46"/>
      <c r="O369" s="76"/>
      <c r="P369" s="46"/>
    </row>
    <row r="370" spans="1:16" ht="18" customHeight="1">
      <c r="A370" s="258" t="s">
        <v>41</v>
      </c>
      <c r="B370" s="259"/>
      <c r="C370" s="262">
        <f>J374</f>
        <v>0</v>
      </c>
      <c r="D370" s="263"/>
      <c r="E370" s="264"/>
      <c r="F370" s="268" t="s">
        <v>42</v>
      </c>
      <c r="G370" s="270"/>
      <c r="H370" s="271"/>
      <c r="I370" s="271"/>
      <c r="J370" s="271"/>
      <c r="K370" s="272"/>
      <c r="L370" s="46"/>
      <c r="M370" s="93"/>
      <c r="N370" s="276"/>
      <c r="O370" s="276"/>
      <c r="P370" s="276"/>
    </row>
    <row r="371" spans="1:16" ht="18" customHeight="1">
      <c r="A371" s="260"/>
      <c r="B371" s="261"/>
      <c r="C371" s="265"/>
      <c r="D371" s="266"/>
      <c r="E371" s="267"/>
      <c r="F371" s="269"/>
      <c r="G371" s="273"/>
      <c r="H371" s="274"/>
      <c r="I371" s="274"/>
      <c r="J371" s="274"/>
      <c r="K371" s="275"/>
      <c r="L371" s="46"/>
      <c r="M371" s="93"/>
      <c r="N371" s="277"/>
      <c r="O371" s="277"/>
      <c r="P371" s="277"/>
    </row>
    <row r="372" spans="1:16">
      <c r="A372" s="76"/>
      <c r="B372" s="76"/>
      <c r="C372" s="76"/>
      <c r="D372" s="76"/>
      <c r="E372" s="76"/>
      <c r="F372" s="76"/>
      <c r="G372" s="76"/>
      <c r="H372" s="76"/>
      <c r="I372" s="76"/>
      <c r="J372" s="76"/>
      <c r="K372" s="46"/>
      <c r="L372" s="46"/>
      <c r="M372" s="46"/>
      <c r="N372" s="46"/>
      <c r="O372" s="46"/>
      <c r="P372" s="46"/>
    </row>
    <row r="373" spans="1:16" ht="13.5" customHeight="1">
      <c r="A373" s="94"/>
      <c r="B373" s="94"/>
      <c r="C373" s="94"/>
      <c r="D373" s="94"/>
      <c r="E373" s="94"/>
      <c r="F373" s="94"/>
      <c r="G373" s="95"/>
      <c r="H373" s="96"/>
      <c r="I373" s="96"/>
      <c r="J373" s="96"/>
      <c r="K373" s="94"/>
      <c r="L373" s="94"/>
      <c r="M373" s="94"/>
      <c r="N373" s="94"/>
      <c r="O373" s="94"/>
      <c r="P373" s="94"/>
    </row>
    <row r="374" spans="1:16" ht="13.5" customHeight="1">
      <c r="A374" s="79"/>
      <c r="B374" s="97" t="s">
        <v>0</v>
      </c>
      <c r="C374" s="240"/>
      <c r="D374" s="241"/>
      <c r="E374" s="97" t="s">
        <v>1</v>
      </c>
      <c r="F374" s="240"/>
      <c r="G374" s="241"/>
      <c r="H374" s="98"/>
      <c r="I374" s="97" t="s">
        <v>2</v>
      </c>
      <c r="J374" s="246">
        <f>K389</f>
        <v>0</v>
      </c>
      <c r="K374" s="247"/>
      <c r="L374" s="97" t="s">
        <v>3</v>
      </c>
      <c r="M374" s="246">
        <f>SUM(C374-F374-J374)</f>
        <v>0</v>
      </c>
      <c r="N374" s="247"/>
      <c r="O374" s="79"/>
      <c r="P374" s="89"/>
    </row>
    <row r="375" spans="1:16" ht="13.5" customHeight="1">
      <c r="A375" s="79"/>
      <c r="B375" s="99" t="s">
        <v>43</v>
      </c>
      <c r="C375" s="242"/>
      <c r="D375" s="243"/>
      <c r="E375" s="99" t="s">
        <v>44</v>
      </c>
      <c r="F375" s="242"/>
      <c r="G375" s="243"/>
      <c r="H375" s="99"/>
      <c r="I375" s="99" t="s">
        <v>45</v>
      </c>
      <c r="J375" s="248"/>
      <c r="K375" s="249"/>
      <c r="L375" s="99" t="s">
        <v>46</v>
      </c>
      <c r="M375" s="248"/>
      <c r="N375" s="249"/>
      <c r="O375" s="79"/>
      <c r="P375" s="89"/>
    </row>
    <row r="376" spans="1:16" ht="13.5" customHeight="1">
      <c r="A376" s="79"/>
      <c r="B376" s="99"/>
      <c r="C376" s="244"/>
      <c r="D376" s="245"/>
      <c r="E376" s="99" t="s">
        <v>90</v>
      </c>
      <c r="F376" s="244"/>
      <c r="G376" s="245"/>
      <c r="H376" s="99"/>
      <c r="I376" s="99" t="s">
        <v>4</v>
      </c>
      <c r="J376" s="250"/>
      <c r="K376" s="251"/>
      <c r="L376" s="99"/>
      <c r="M376" s="250"/>
      <c r="N376" s="251"/>
      <c r="O376" s="79"/>
      <c r="P376" s="89"/>
    </row>
    <row r="377" spans="1:16">
      <c r="A377" s="79"/>
      <c r="B377" s="79"/>
      <c r="C377" s="79"/>
      <c r="D377" s="79"/>
      <c r="E377" s="79"/>
      <c r="F377" s="79"/>
      <c r="G377" s="79"/>
      <c r="H377" s="79"/>
      <c r="I377" s="79"/>
      <c r="J377" s="79"/>
      <c r="K377" s="79"/>
      <c r="L377" s="79"/>
      <c r="M377" s="79"/>
      <c r="N377" s="79"/>
      <c r="O377" s="79"/>
      <c r="P377" s="89"/>
    </row>
    <row r="378" spans="1:16" ht="17.25" customHeight="1">
      <c r="A378" s="79"/>
      <c r="B378" s="79" t="s">
        <v>47</v>
      </c>
      <c r="C378" s="202"/>
      <c r="D378" s="202"/>
      <c r="E378" s="202"/>
      <c r="F378" s="202"/>
      <c r="G378" s="202"/>
      <c r="H378" s="202"/>
      <c r="I378" s="202"/>
      <c r="J378" s="202"/>
      <c r="K378" s="202"/>
      <c r="L378" s="202"/>
      <c r="M378" s="202"/>
      <c r="N378" s="202"/>
      <c r="O378" s="68"/>
      <c r="P378" s="68"/>
    </row>
    <row r="379" spans="1:16">
      <c r="A379" s="79"/>
      <c r="B379" s="79"/>
      <c r="C379" s="79"/>
      <c r="D379" s="79"/>
      <c r="E379" s="79"/>
      <c r="F379" s="79"/>
      <c r="G379" s="79"/>
      <c r="H379" s="79"/>
      <c r="I379" s="79"/>
      <c r="J379" s="79"/>
      <c r="K379" s="79"/>
      <c r="L379" s="79"/>
      <c r="M379" s="79"/>
      <c r="N379" s="79"/>
      <c r="O379" s="79"/>
      <c r="P379" s="89"/>
    </row>
    <row r="380" spans="1:16" ht="18" customHeight="1">
      <c r="A380" s="100" t="s">
        <v>5</v>
      </c>
      <c r="B380" s="252" t="s">
        <v>48</v>
      </c>
      <c r="C380" s="253"/>
      <c r="D380" s="254"/>
      <c r="E380" s="252" t="s">
        <v>49</v>
      </c>
      <c r="F380" s="253"/>
      <c r="G380" s="254"/>
      <c r="H380" s="100" t="s">
        <v>50</v>
      </c>
      <c r="I380" s="100" t="s">
        <v>51</v>
      </c>
      <c r="J380" s="100" t="s">
        <v>52</v>
      </c>
      <c r="K380" s="252" t="s">
        <v>53</v>
      </c>
      <c r="L380" s="253"/>
      <c r="M380" s="254"/>
      <c r="N380" s="255" t="s">
        <v>86</v>
      </c>
      <c r="O380" s="256"/>
      <c r="P380" s="257"/>
    </row>
    <row r="381" spans="1:16" ht="21" customHeight="1">
      <c r="A381" s="66">
        <v>1</v>
      </c>
      <c r="B381" s="225" t="s">
        <v>92</v>
      </c>
      <c r="C381" s="226"/>
      <c r="D381" s="227"/>
      <c r="E381" s="225" t="s">
        <v>34</v>
      </c>
      <c r="F381" s="226"/>
      <c r="G381" s="227"/>
      <c r="H381" s="101"/>
      <c r="I381" s="102"/>
      <c r="J381" s="102"/>
      <c r="K381" s="228">
        <f>$C$374*H381/1.1</f>
        <v>0</v>
      </c>
      <c r="L381" s="229"/>
      <c r="M381" s="230"/>
      <c r="N381" s="231"/>
      <c r="O381" s="232"/>
      <c r="P381" s="233"/>
    </row>
    <row r="382" spans="1:16" ht="21" customHeight="1">
      <c r="A382" s="66">
        <v>2</v>
      </c>
      <c r="B382" s="225"/>
      <c r="C382" s="226"/>
      <c r="D382" s="227"/>
      <c r="E382" s="225"/>
      <c r="F382" s="226"/>
      <c r="G382" s="227"/>
      <c r="H382" s="101"/>
      <c r="I382" s="102"/>
      <c r="J382" s="102"/>
      <c r="K382" s="228"/>
      <c r="L382" s="229"/>
      <c r="M382" s="230"/>
      <c r="N382" s="231"/>
      <c r="O382" s="232"/>
      <c r="P382" s="233"/>
    </row>
    <row r="383" spans="1:16" ht="21" customHeight="1">
      <c r="A383" s="66">
        <v>3</v>
      </c>
      <c r="B383" s="225"/>
      <c r="C383" s="226"/>
      <c r="D383" s="227"/>
      <c r="E383" s="225"/>
      <c r="F383" s="226"/>
      <c r="G383" s="227"/>
      <c r="H383" s="101"/>
      <c r="I383" s="102"/>
      <c r="J383" s="102"/>
      <c r="K383" s="228"/>
      <c r="L383" s="229"/>
      <c r="M383" s="230"/>
      <c r="N383" s="231"/>
      <c r="O383" s="232"/>
      <c r="P383" s="233"/>
    </row>
    <row r="384" spans="1:16" ht="21" customHeight="1">
      <c r="A384" s="66">
        <v>4</v>
      </c>
      <c r="B384" s="225"/>
      <c r="C384" s="226"/>
      <c r="D384" s="227"/>
      <c r="E384" s="225"/>
      <c r="F384" s="226"/>
      <c r="G384" s="227"/>
      <c r="H384" s="101"/>
      <c r="I384" s="102"/>
      <c r="J384" s="102"/>
      <c r="K384" s="228"/>
      <c r="L384" s="229"/>
      <c r="M384" s="230"/>
      <c r="N384" s="231"/>
      <c r="O384" s="232"/>
      <c r="P384" s="233"/>
    </row>
    <row r="385" spans="1:22" ht="21" customHeight="1">
      <c r="A385" s="66">
        <v>5</v>
      </c>
      <c r="B385" s="225"/>
      <c r="C385" s="226"/>
      <c r="D385" s="227"/>
      <c r="E385" s="225"/>
      <c r="F385" s="226"/>
      <c r="G385" s="227"/>
      <c r="H385" s="101"/>
      <c r="I385" s="102"/>
      <c r="J385" s="102"/>
      <c r="K385" s="228"/>
      <c r="L385" s="229"/>
      <c r="M385" s="230"/>
      <c r="N385" s="231"/>
      <c r="O385" s="232"/>
      <c r="P385" s="233"/>
    </row>
    <row r="386" spans="1:22" ht="21" customHeight="1">
      <c r="A386" s="66">
        <v>6</v>
      </c>
      <c r="B386" s="225"/>
      <c r="C386" s="226"/>
      <c r="D386" s="227"/>
      <c r="E386" s="225"/>
      <c r="F386" s="226"/>
      <c r="G386" s="227"/>
      <c r="H386" s="101"/>
      <c r="I386" s="102"/>
      <c r="J386" s="102"/>
      <c r="K386" s="228"/>
      <c r="L386" s="229"/>
      <c r="M386" s="230"/>
      <c r="N386" s="231"/>
      <c r="O386" s="232"/>
      <c r="P386" s="233"/>
    </row>
    <row r="387" spans="1:22" ht="21" customHeight="1">
      <c r="A387" s="213" t="s">
        <v>55</v>
      </c>
      <c r="B387" s="214"/>
      <c r="C387" s="214"/>
      <c r="D387" s="215"/>
      <c r="E387" s="216"/>
      <c r="F387" s="217"/>
      <c r="G387" s="218"/>
      <c r="H387" s="106"/>
      <c r="I387" s="67"/>
      <c r="J387" s="109"/>
      <c r="K387" s="219">
        <f t="shared" ref="K387" si="16">SUM(K381:M386)</f>
        <v>0</v>
      </c>
      <c r="L387" s="220"/>
      <c r="M387" s="221"/>
      <c r="N387" s="222"/>
      <c r="O387" s="223"/>
      <c r="P387" s="224"/>
    </row>
    <row r="388" spans="1:22" ht="21" customHeight="1">
      <c r="A388" s="213" t="s">
        <v>98</v>
      </c>
      <c r="B388" s="214"/>
      <c r="C388" s="214"/>
      <c r="D388" s="215"/>
      <c r="E388" s="234"/>
      <c r="F388" s="235"/>
      <c r="G388" s="236"/>
      <c r="H388" s="106"/>
      <c r="I388" s="67"/>
      <c r="J388" s="109"/>
      <c r="K388" s="219">
        <f>K387*0.1</f>
        <v>0</v>
      </c>
      <c r="L388" s="220"/>
      <c r="M388" s="221"/>
      <c r="N388" s="222"/>
      <c r="O388" s="223"/>
      <c r="P388" s="224"/>
    </row>
    <row r="389" spans="1:22" ht="21" customHeight="1">
      <c r="A389" s="237" t="s">
        <v>57</v>
      </c>
      <c r="B389" s="238"/>
      <c r="C389" s="238"/>
      <c r="D389" s="238"/>
      <c r="E389" s="238"/>
      <c r="F389" s="238"/>
      <c r="G389" s="238"/>
      <c r="H389" s="238"/>
      <c r="I389" s="238"/>
      <c r="J389" s="239"/>
      <c r="K389" s="219">
        <f t="shared" ref="K389" si="17">SUM(K387:M388)</f>
        <v>0</v>
      </c>
      <c r="L389" s="220"/>
      <c r="M389" s="221"/>
      <c r="N389" s="222"/>
      <c r="O389" s="223"/>
      <c r="P389" s="224"/>
    </row>
    <row r="390" spans="1:22">
      <c r="A390" s="107"/>
      <c r="B390" s="107"/>
      <c r="C390" s="107"/>
      <c r="D390" s="107"/>
      <c r="E390" s="107"/>
      <c r="F390" s="107"/>
      <c r="G390" s="107"/>
      <c r="H390" s="107"/>
      <c r="I390" s="107"/>
      <c r="J390" s="107"/>
      <c r="K390" s="107"/>
      <c r="L390" s="107"/>
      <c r="M390" s="107"/>
      <c r="N390" s="107"/>
      <c r="O390" s="107"/>
      <c r="P390" s="108"/>
    </row>
    <row r="391" spans="1:22" ht="41.25" customHeight="1">
      <c r="A391" s="278" t="s">
        <v>61</v>
      </c>
      <c r="B391" s="278"/>
      <c r="C391" s="278"/>
      <c r="D391" s="278"/>
      <c r="E391" s="278"/>
      <c r="F391" s="278"/>
      <c r="G391" s="278"/>
      <c r="H391" s="278"/>
      <c r="I391" s="278"/>
      <c r="J391" s="278"/>
      <c r="K391" s="278"/>
      <c r="L391" s="278"/>
      <c r="M391" s="278"/>
      <c r="N391" s="278"/>
      <c r="O391" s="278"/>
      <c r="P391" s="278"/>
      <c r="Q391" s="73"/>
      <c r="R391" s="73"/>
      <c r="S391" s="73"/>
      <c r="T391" s="73"/>
      <c r="U391" s="73"/>
      <c r="V391" s="73"/>
    </row>
    <row r="392" spans="1:22" ht="18.75">
      <c r="A392" s="75"/>
      <c r="B392" s="75"/>
      <c r="C392" s="75"/>
      <c r="D392" s="75"/>
      <c r="E392" s="76"/>
      <c r="F392" s="76"/>
      <c r="G392" s="76"/>
      <c r="H392" s="76"/>
      <c r="I392" s="76"/>
      <c r="J392" s="76"/>
      <c r="K392" s="76"/>
      <c r="L392" s="76"/>
      <c r="M392" s="46"/>
      <c r="N392" s="279">
        <f>合計請求書!$K$6</f>
        <v>45219</v>
      </c>
      <c r="O392" s="279"/>
      <c r="P392" s="279"/>
      <c r="Q392" s="77"/>
      <c r="R392" s="78"/>
    </row>
    <row r="393" spans="1:22" ht="14.25" customHeight="1">
      <c r="A393" s="280" t="s">
        <v>105</v>
      </c>
      <c r="B393" s="280"/>
      <c r="C393" s="280"/>
      <c r="D393" s="280"/>
      <c r="E393" s="282" t="s">
        <v>35</v>
      </c>
      <c r="F393" s="79"/>
      <c r="G393" s="79"/>
      <c r="H393" s="79"/>
      <c r="I393" s="79"/>
      <c r="J393" s="79"/>
      <c r="K393" s="79"/>
      <c r="L393" s="76"/>
      <c r="M393" s="46"/>
      <c r="N393" s="279"/>
      <c r="O393" s="279"/>
      <c r="P393" s="279"/>
      <c r="Q393" s="77"/>
      <c r="R393" s="78"/>
    </row>
    <row r="394" spans="1:22" ht="21" customHeight="1">
      <c r="A394" s="281"/>
      <c r="B394" s="281"/>
      <c r="C394" s="281"/>
      <c r="D394" s="281"/>
      <c r="E394" s="282"/>
      <c r="F394" s="46"/>
      <c r="G394" s="46"/>
      <c r="H394" s="46"/>
      <c r="I394" s="46"/>
      <c r="J394" s="80"/>
      <c r="K394" s="81"/>
      <c r="L394" s="82" t="s">
        <v>36</v>
      </c>
      <c r="M394" s="283">
        <f>合計請求書!$K$24</f>
        <v>0</v>
      </c>
      <c r="N394" s="283"/>
      <c r="O394" s="283"/>
      <c r="P394" s="283"/>
      <c r="Q394" s="77"/>
    </row>
    <row r="395" spans="1:22" ht="18.75" customHeight="1">
      <c r="A395" s="205" t="s">
        <v>37</v>
      </c>
      <c r="B395" s="205"/>
      <c r="C395" s="205"/>
      <c r="D395" s="205"/>
      <c r="E395" s="83"/>
      <c r="F395" s="206" t="s">
        <v>38</v>
      </c>
      <c r="G395" s="208"/>
      <c r="H395" s="208"/>
      <c r="I395" s="209" t="s">
        <v>77</v>
      </c>
      <c r="J395" s="210"/>
      <c r="K395" s="84"/>
      <c r="L395" s="59" t="s">
        <v>39</v>
      </c>
      <c r="M395" s="85">
        <f>合計請求書!$K$25</f>
        <v>0</v>
      </c>
      <c r="N395" s="211">
        <f>合計請求書!$K$26</f>
        <v>0</v>
      </c>
      <c r="O395" s="211"/>
      <c r="P395" s="211"/>
      <c r="Q395" s="86"/>
      <c r="R395" s="86"/>
      <c r="S395" s="86"/>
      <c r="T395" s="86"/>
      <c r="U395" s="86"/>
      <c r="V395" s="86"/>
    </row>
    <row r="396" spans="1:22" ht="13.5" customHeight="1">
      <c r="A396" s="59"/>
      <c r="B396" s="59"/>
      <c r="C396" s="59"/>
      <c r="D396" s="59"/>
      <c r="E396" s="87"/>
      <c r="F396" s="207"/>
      <c r="G396" s="208"/>
      <c r="H396" s="208"/>
      <c r="I396" s="209"/>
      <c r="J396" s="210"/>
      <c r="K396" s="84"/>
      <c r="L396" s="59"/>
      <c r="M396" s="88" t="s">
        <v>7</v>
      </c>
      <c r="N396" s="212">
        <f>合計請求書!$K$27</f>
        <v>0</v>
      </c>
      <c r="O396" s="212"/>
      <c r="P396" s="212"/>
      <c r="Q396" s="86"/>
      <c r="R396" s="86"/>
      <c r="S396" s="86"/>
      <c r="T396" s="86"/>
      <c r="U396" s="86"/>
      <c r="V396" s="86"/>
    </row>
    <row r="397" spans="1:22" ht="13.5" customHeight="1">
      <c r="A397" s="46"/>
      <c r="B397" s="46"/>
      <c r="C397" s="46"/>
      <c r="D397" s="46"/>
      <c r="E397" s="79"/>
      <c r="F397" s="46"/>
      <c r="G397" s="46"/>
      <c r="H397" s="46"/>
      <c r="I397" s="46"/>
      <c r="J397" s="80"/>
      <c r="K397" s="89"/>
      <c r="L397" s="59"/>
      <c r="M397" s="88" t="s">
        <v>6</v>
      </c>
      <c r="N397" s="212">
        <f>合計請求書!$K$28</f>
        <v>0</v>
      </c>
      <c r="O397" s="212"/>
      <c r="P397" s="212"/>
      <c r="R397" s="78"/>
    </row>
    <row r="398" spans="1:22" ht="14.25">
      <c r="A398" s="90"/>
      <c r="B398" s="90"/>
      <c r="C398" s="90"/>
      <c r="D398" s="90"/>
      <c r="E398" s="90"/>
      <c r="F398" s="90"/>
      <c r="G398" s="91"/>
      <c r="H398" s="90"/>
      <c r="I398" s="90"/>
      <c r="J398" s="90"/>
      <c r="K398" s="90"/>
      <c r="L398" s="90"/>
      <c r="M398" s="90"/>
      <c r="N398" s="90"/>
      <c r="O398" s="90"/>
      <c r="P398" s="90"/>
    </row>
    <row r="399" spans="1:22">
      <c r="A399" s="79"/>
      <c r="B399" s="79"/>
      <c r="C399" s="79"/>
      <c r="D399" s="79"/>
      <c r="E399" s="89"/>
      <c r="F399" s="92"/>
      <c r="G399" s="92"/>
      <c r="H399" s="92"/>
      <c r="I399" s="92"/>
      <c r="J399" s="92"/>
      <c r="K399" s="79"/>
      <c r="L399" s="46"/>
      <c r="M399" s="46"/>
      <c r="N399" s="46"/>
      <c r="O399" s="76"/>
      <c r="P399" s="46"/>
    </row>
    <row r="400" spans="1:22" ht="18" customHeight="1">
      <c r="A400" s="258" t="s">
        <v>41</v>
      </c>
      <c r="B400" s="259"/>
      <c r="C400" s="262">
        <f>J404</f>
        <v>0</v>
      </c>
      <c r="D400" s="263"/>
      <c r="E400" s="264"/>
      <c r="F400" s="268" t="s">
        <v>42</v>
      </c>
      <c r="G400" s="270"/>
      <c r="H400" s="271"/>
      <c r="I400" s="271"/>
      <c r="J400" s="271"/>
      <c r="K400" s="272"/>
      <c r="L400" s="46"/>
      <c r="M400" s="93"/>
      <c r="N400" s="276"/>
      <c r="O400" s="276"/>
      <c r="P400" s="276"/>
    </row>
    <row r="401" spans="1:16" ht="18" customHeight="1">
      <c r="A401" s="260"/>
      <c r="B401" s="261"/>
      <c r="C401" s="265"/>
      <c r="D401" s="266"/>
      <c r="E401" s="267"/>
      <c r="F401" s="269"/>
      <c r="G401" s="273"/>
      <c r="H401" s="274"/>
      <c r="I401" s="274"/>
      <c r="J401" s="274"/>
      <c r="K401" s="275"/>
      <c r="L401" s="46"/>
      <c r="M401" s="93"/>
      <c r="N401" s="277"/>
      <c r="O401" s="277"/>
      <c r="P401" s="277"/>
    </row>
    <row r="402" spans="1:16">
      <c r="A402" s="76"/>
      <c r="B402" s="76"/>
      <c r="C402" s="76"/>
      <c r="D402" s="76"/>
      <c r="E402" s="76"/>
      <c r="F402" s="76"/>
      <c r="G402" s="76"/>
      <c r="H402" s="76"/>
      <c r="I402" s="76"/>
      <c r="J402" s="76"/>
      <c r="K402" s="46"/>
      <c r="L402" s="46"/>
      <c r="M402" s="46"/>
      <c r="N402" s="46"/>
      <c r="O402" s="46"/>
      <c r="P402" s="46"/>
    </row>
    <row r="403" spans="1:16" ht="13.5" customHeight="1">
      <c r="A403" s="94"/>
      <c r="B403" s="94"/>
      <c r="C403" s="94"/>
      <c r="D403" s="94"/>
      <c r="E403" s="94"/>
      <c r="F403" s="94"/>
      <c r="G403" s="95"/>
      <c r="H403" s="96"/>
      <c r="I403" s="96"/>
      <c r="J403" s="96"/>
      <c r="K403" s="94"/>
      <c r="L403" s="94"/>
      <c r="M403" s="94"/>
      <c r="N403" s="94"/>
      <c r="O403" s="94"/>
      <c r="P403" s="94"/>
    </row>
    <row r="404" spans="1:16" ht="13.5" customHeight="1">
      <c r="A404" s="79"/>
      <c r="B404" s="97" t="s">
        <v>0</v>
      </c>
      <c r="C404" s="240"/>
      <c r="D404" s="241"/>
      <c r="E404" s="97" t="s">
        <v>1</v>
      </c>
      <c r="F404" s="240"/>
      <c r="G404" s="241"/>
      <c r="H404" s="98"/>
      <c r="I404" s="97" t="s">
        <v>2</v>
      </c>
      <c r="J404" s="246">
        <f>K419</f>
        <v>0</v>
      </c>
      <c r="K404" s="247"/>
      <c r="L404" s="97" t="s">
        <v>3</v>
      </c>
      <c r="M404" s="246">
        <f>SUM(C404-F404-J404)</f>
        <v>0</v>
      </c>
      <c r="N404" s="247"/>
      <c r="O404" s="79"/>
      <c r="P404" s="89"/>
    </row>
    <row r="405" spans="1:16" ht="13.5" customHeight="1">
      <c r="A405" s="79"/>
      <c r="B405" s="99" t="s">
        <v>43</v>
      </c>
      <c r="C405" s="242"/>
      <c r="D405" s="243"/>
      <c r="E405" s="99" t="s">
        <v>44</v>
      </c>
      <c r="F405" s="242"/>
      <c r="G405" s="243"/>
      <c r="H405" s="99"/>
      <c r="I405" s="99" t="s">
        <v>45</v>
      </c>
      <c r="J405" s="248"/>
      <c r="K405" s="249"/>
      <c r="L405" s="99" t="s">
        <v>46</v>
      </c>
      <c r="M405" s="248"/>
      <c r="N405" s="249"/>
      <c r="O405" s="79"/>
      <c r="P405" s="89"/>
    </row>
    <row r="406" spans="1:16" ht="13.5" customHeight="1">
      <c r="A406" s="79"/>
      <c r="B406" s="99"/>
      <c r="C406" s="244"/>
      <c r="D406" s="245"/>
      <c r="E406" s="99" t="s">
        <v>90</v>
      </c>
      <c r="F406" s="244"/>
      <c r="G406" s="245"/>
      <c r="H406" s="99"/>
      <c r="I406" s="99" t="s">
        <v>4</v>
      </c>
      <c r="J406" s="250"/>
      <c r="K406" s="251"/>
      <c r="L406" s="99"/>
      <c r="M406" s="250"/>
      <c r="N406" s="251"/>
      <c r="O406" s="79"/>
      <c r="P406" s="89"/>
    </row>
    <row r="407" spans="1:16">
      <c r="A407" s="79"/>
      <c r="B407" s="79"/>
      <c r="C407" s="79"/>
      <c r="D407" s="79"/>
      <c r="E407" s="79"/>
      <c r="F407" s="79"/>
      <c r="G407" s="79"/>
      <c r="H407" s="79"/>
      <c r="I407" s="79"/>
      <c r="J407" s="79"/>
      <c r="K407" s="79"/>
      <c r="L407" s="79"/>
      <c r="M407" s="79"/>
      <c r="N407" s="79"/>
      <c r="O407" s="79"/>
      <c r="P407" s="89"/>
    </row>
    <row r="408" spans="1:16" ht="17.25" customHeight="1">
      <c r="A408" s="79"/>
      <c r="B408" s="79" t="s">
        <v>47</v>
      </c>
      <c r="C408" s="202"/>
      <c r="D408" s="202"/>
      <c r="E408" s="202"/>
      <c r="F408" s="202"/>
      <c r="G408" s="202"/>
      <c r="H408" s="202"/>
      <c r="I408" s="202"/>
      <c r="J408" s="202"/>
      <c r="K408" s="202"/>
      <c r="L408" s="202"/>
      <c r="M408" s="202"/>
      <c r="N408" s="202"/>
      <c r="O408" s="68"/>
      <c r="P408" s="68"/>
    </row>
    <row r="409" spans="1:16">
      <c r="A409" s="79"/>
      <c r="B409" s="79"/>
      <c r="C409" s="79"/>
      <c r="D409" s="79"/>
      <c r="E409" s="79"/>
      <c r="F409" s="79"/>
      <c r="G409" s="79"/>
      <c r="H409" s="79"/>
      <c r="I409" s="79"/>
      <c r="J409" s="79"/>
      <c r="K409" s="79"/>
      <c r="L409" s="79"/>
      <c r="M409" s="79"/>
      <c r="N409" s="79"/>
      <c r="O409" s="79"/>
      <c r="P409" s="89"/>
    </row>
    <row r="410" spans="1:16" ht="18" customHeight="1">
      <c r="A410" s="100" t="s">
        <v>5</v>
      </c>
      <c r="B410" s="252" t="s">
        <v>48</v>
      </c>
      <c r="C410" s="253"/>
      <c r="D410" s="254"/>
      <c r="E410" s="252" t="s">
        <v>49</v>
      </c>
      <c r="F410" s="253"/>
      <c r="G410" s="254"/>
      <c r="H410" s="100" t="s">
        <v>50</v>
      </c>
      <c r="I410" s="100" t="s">
        <v>51</v>
      </c>
      <c r="J410" s="100" t="s">
        <v>52</v>
      </c>
      <c r="K410" s="252" t="s">
        <v>53</v>
      </c>
      <c r="L410" s="253"/>
      <c r="M410" s="254"/>
      <c r="N410" s="255" t="s">
        <v>86</v>
      </c>
      <c r="O410" s="256"/>
      <c r="P410" s="257"/>
    </row>
    <row r="411" spans="1:16" ht="21" customHeight="1">
      <c r="A411" s="66">
        <v>1</v>
      </c>
      <c r="B411" s="225" t="s">
        <v>92</v>
      </c>
      <c r="C411" s="226"/>
      <c r="D411" s="227"/>
      <c r="E411" s="225" t="s">
        <v>34</v>
      </c>
      <c r="F411" s="226"/>
      <c r="G411" s="227"/>
      <c r="H411" s="101"/>
      <c r="I411" s="102"/>
      <c r="J411" s="102"/>
      <c r="K411" s="228">
        <f>$C$404*H411/1.1</f>
        <v>0</v>
      </c>
      <c r="L411" s="229"/>
      <c r="M411" s="230"/>
      <c r="N411" s="231"/>
      <c r="O411" s="232"/>
      <c r="P411" s="233"/>
    </row>
    <row r="412" spans="1:16" ht="21" customHeight="1">
      <c r="A412" s="66">
        <v>2</v>
      </c>
      <c r="B412" s="225"/>
      <c r="C412" s="226"/>
      <c r="D412" s="227"/>
      <c r="E412" s="225"/>
      <c r="F412" s="226"/>
      <c r="G412" s="227"/>
      <c r="H412" s="101"/>
      <c r="I412" s="102"/>
      <c r="J412" s="102"/>
      <c r="K412" s="228"/>
      <c r="L412" s="229"/>
      <c r="M412" s="230"/>
      <c r="N412" s="231"/>
      <c r="O412" s="232"/>
      <c r="P412" s="233"/>
    </row>
    <row r="413" spans="1:16" ht="21" customHeight="1">
      <c r="A413" s="66">
        <v>3</v>
      </c>
      <c r="B413" s="225"/>
      <c r="C413" s="226"/>
      <c r="D413" s="227"/>
      <c r="E413" s="225"/>
      <c r="F413" s="226"/>
      <c r="G413" s="227"/>
      <c r="H413" s="101"/>
      <c r="I413" s="102"/>
      <c r="J413" s="102"/>
      <c r="K413" s="228"/>
      <c r="L413" s="229"/>
      <c r="M413" s="230"/>
      <c r="N413" s="231"/>
      <c r="O413" s="232"/>
      <c r="P413" s="233"/>
    </row>
    <row r="414" spans="1:16" ht="21" customHeight="1">
      <c r="A414" s="66">
        <v>4</v>
      </c>
      <c r="B414" s="225"/>
      <c r="C414" s="226"/>
      <c r="D414" s="227"/>
      <c r="E414" s="225"/>
      <c r="F414" s="226"/>
      <c r="G414" s="227"/>
      <c r="H414" s="101"/>
      <c r="I414" s="102"/>
      <c r="J414" s="102"/>
      <c r="K414" s="228"/>
      <c r="L414" s="229"/>
      <c r="M414" s="230"/>
      <c r="N414" s="231"/>
      <c r="O414" s="232"/>
      <c r="P414" s="233"/>
    </row>
    <row r="415" spans="1:16" ht="21" customHeight="1">
      <c r="A415" s="66">
        <v>5</v>
      </c>
      <c r="B415" s="225"/>
      <c r="C415" s="226"/>
      <c r="D415" s="227"/>
      <c r="E415" s="225"/>
      <c r="F415" s="226"/>
      <c r="G415" s="227"/>
      <c r="H415" s="101"/>
      <c r="I415" s="102"/>
      <c r="J415" s="102"/>
      <c r="K415" s="228"/>
      <c r="L415" s="229"/>
      <c r="M415" s="230"/>
      <c r="N415" s="231"/>
      <c r="O415" s="232"/>
      <c r="P415" s="233"/>
    </row>
    <row r="416" spans="1:16" ht="21" customHeight="1">
      <c r="A416" s="66">
        <v>6</v>
      </c>
      <c r="B416" s="225"/>
      <c r="C416" s="226"/>
      <c r="D416" s="227"/>
      <c r="E416" s="225"/>
      <c r="F416" s="226"/>
      <c r="G416" s="227"/>
      <c r="H416" s="101"/>
      <c r="I416" s="102"/>
      <c r="J416" s="102"/>
      <c r="K416" s="228"/>
      <c r="L416" s="229"/>
      <c r="M416" s="230"/>
      <c r="N416" s="231"/>
      <c r="O416" s="232"/>
      <c r="P416" s="233"/>
    </row>
    <row r="417" spans="1:22" ht="21" customHeight="1">
      <c r="A417" s="213" t="s">
        <v>55</v>
      </c>
      <c r="B417" s="214"/>
      <c r="C417" s="214"/>
      <c r="D417" s="215"/>
      <c r="E417" s="216"/>
      <c r="F417" s="217"/>
      <c r="G417" s="218"/>
      <c r="H417" s="106"/>
      <c r="I417" s="67"/>
      <c r="J417" s="109"/>
      <c r="K417" s="219">
        <f t="shared" ref="K417" si="18">SUM(K411:M416)</f>
        <v>0</v>
      </c>
      <c r="L417" s="220"/>
      <c r="M417" s="221"/>
      <c r="N417" s="222"/>
      <c r="O417" s="223"/>
      <c r="P417" s="224"/>
    </row>
    <row r="418" spans="1:22" ht="21" customHeight="1">
      <c r="A418" s="213" t="s">
        <v>98</v>
      </c>
      <c r="B418" s="214"/>
      <c r="C418" s="214"/>
      <c r="D418" s="215"/>
      <c r="E418" s="234"/>
      <c r="F418" s="235"/>
      <c r="G418" s="236"/>
      <c r="H418" s="106"/>
      <c r="I418" s="67"/>
      <c r="J418" s="109"/>
      <c r="K418" s="219">
        <f>K417*0.1</f>
        <v>0</v>
      </c>
      <c r="L418" s="220"/>
      <c r="M418" s="221"/>
      <c r="N418" s="222"/>
      <c r="O418" s="223"/>
      <c r="P418" s="224"/>
    </row>
    <row r="419" spans="1:22" ht="21" customHeight="1">
      <c r="A419" s="237" t="s">
        <v>57</v>
      </c>
      <c r="B419" s="238"/>
      <c r="C419" s="238"/>
      <c r="D419" s="238"/>
      <c r="E419" s="238"/>
      <c r="F419" s="238"/>
      <c r="G419" s="238"/>
      <c r="H419" s="238"/>
      <c r="I419" s="238"/>
      <c r="J419" s="239"/>
      <c r="K419" s="219">
        <f t="shared" ref="K419" si="19">SUM(K417:M418)</f>
        <v>0</v>
      </c>
      <c r="L419" s="220"/>
      <c r="M419" s="221"/>
      <c r="N419" s="222"/>
      <c r="O419" s="223"/>
      <c r="P419" s="224"/>
    </row>
    <row r="420" spans="1:22">
      <c r="A420" s="107"/>
      <c r="B420" s="107"/>
      <c r="C420" s="107"/>
      <c r="D420" s="107"/>
      <c r="E420" s="107"/>
      <c r="F420" s="107"/>
      <c r="G420" s="107"/>
      <c r="H420" s="107"/>
      <c r="I420" s="107"/>
      <c r="J420" s="107"/>
      <c r="K420" s="107"/>
      <c r="L420" s="107"/>
      <c r="M420" s="107"/>
      <c r="N420" s="107"/>
      <c r="O420" s="107"/>
      <c r="P420" s="108"/>
    </row>
    <row r="421" spans="1:22" ht="41.25" customHeight="1">
      <c r="A421" s="278" t="s">
        <v>61</v>
      </c>
      <c r="B421" s="278"/>
      <c r="C421" s="278"/>
      <c r="D421" s="278"/>
      <c r="E421" s="278"/>
      <c r="F421" s="278"/>
      <c r="G421" s="278"/>
      <c r="H421" s="278"/>
      <c r="I421" s="278"/>
      <c r="J421" s="278"/>
      <c r="K421" s="278"/>
      <c r="L421" s="278"/>
      <c r="M421" s="278"/>
      <c r="N421" s="278"/>
      <c r="O421" s="278"/>
      <c r="P421" s="278"/>
      <c r="Q421" s="73"/>
      <c r="R421" s="73"/>
      <c r="S421" s="73"/>
      <c r="T421" s="73"/>
      <c r="U421" s="73"/>
      <c r="V421" s="73"/>
    </row>
    <row r="422" spans="1:22" ht="18.75">
      <c r="A422" s="75"/>
      <c r="B422" s="75"/>
      <c r="C422" s="75"/>
      <c r="D422" s="75"/>
      <c r="E422" s="76"/>
      <c r="F422" s="76"/>
      <c r="G422" s="76"/>
      <c r="H422" s="76"/>
      <c r="I422" s="76"/>
      <c r="J422" s="76"/>
      <c r="K422" s="76"/>
      <c r="L422" s="76"/>
      <c r="M422" s="46"/>
      <c r="N422" s="279">
        <f>合計請求書!$K$6</f>
        <v>45219</v>
      </c>
      <c r="O422" s="279"/>
      <c r="P422" s="279"/>
      <c r="Q422" s="77"/>
      <c r="R422" s="78"/>
    </row>
    <row r="423" spans="1:22" ht="14.25" customHeight="1">
      <c r="A423" s="280" t="s">
        <v>105</v>
      </c>
      <c r="B423" s="280"/>
      <c r="C423" s="280"/>
      <c r="D423" s="280"/>
      <c r="E423" s="282" t="s">
        <v>35</v>
      </c>
      <c r="F423" s="79"/>
      <c r="G423" s="79"/>
      <c r="H423" s="79"/>
      <c r="I423" s="79"/>
      <c r="J423" s="79"/>
      <c r="K423" s="79"/>
      <c r="L423" s="76"/>
      <c r="M423" s="46"/>
      <c r="N423" s="279"/>
      <c r="O423" s="279"/>
      <c r="P423" s="279"/>
      <c r="Q423" s="77"/>
      <c r="R423" s="78"/>
    </row>
    <row r="424" spans="1:22" ht="21" customHeight="1">
      <c r="A424" s="281"/>
      <c r="B424" s="281"/>
      <c r="C424" s="281"/>
      <c r="D424" s="281"/>
      <c r="E424" s="282"/>
      <c r="F424" s="46"/>
      <c r="G424" s="46"/>
      <c r="H424" s="46"/>
      <c r="I424" s="46"/>
      <c r="J424" s="80"/>
      <c r="K424" s="81"/>
      <c r="L424" s="82" t="s">
        <v>36</v>
      </c>
      <c r="M424" s="283">
        <f>合計請求書!$K$24</f>
        <v>0</v>
      </c>
      <c r="N424" s="283"/>
      <c r="O424" s="283"/>
      <c r="P424" s="283"/>
      <c r="Q424" s="77"/>
    </row>
    <row r="425" spans="1:22" ht="18.75" customHeight="1">
      <c r="A425" s="205" t="s">
        <v>37</v>
      </c>
      <c r="B425" s="205"/>
      <c r="C425" s="205"/>
      <c r="D425" s="205"/>
      <c r="E425" s="83"/>
      <c r="F425" s="206" t="s">
        <v>38</v>
      </c>
      <c r="G425" s="208"/>
      <c r="H425" s="208"/>
      <c r="I425" s="209" t="s">
        <v>77</v>
      </c>
      <c r="J425" s="210"/>
      <c r="K425" s="84"/>
      <c r="L425" s="59" t="s">
        <v>39</v>
      </c>
      <c r="M425" s="85">
        <f>合計請求書!$K$25</f>
        <v>0</v>
      </c>
      <c r="N425" s="211">
        <f>合計請求書!$K$26</f>
        <v>0</v>
      </c>
      <c r="O425" s="211"/>
      <c r="P425" s="211"/>
      <c r="Q425" s="86"/>
      <c r="R425" s="86"/>
      <c r="S425" s="86"/>
      <c r="T425" s="86"/>
      <c r="U425" s="86"/>
      <c r="V425" s="86"/>
    </row>
    <row r="426" spans="1:22" ht="13.5" customHeight="1">
      <c r="A426" s="59"/>
      <c r="B426" s="59"/>
      <c r="C426" s="59"/>
      <c r="D426" s="59"/>
      <c r="E426" s="87"/>
      <c r="F426" s="207"/>
      <c r="G426" s="208"/>
      <c r="H426" s="208"/>
      <c r="I426" s="209"/>
      <c r="J426" s="210"/>
      <c r="K426" s="84"/>
      <c r="L426" s="59"/>
      <c r="M426" s="88" t="s">
        <v>7</v>
      </c>
      <c r="N426" s="212">
        <f>合計請求書!$K$27</f>
        <v>0</v>
      </c>
      <c r="O426" s="212"/>
      <c r="P426" s="212"/>
      <c r="Q426" s="86"/>
      <c r="R426" s="86"/>
      <c r="S426" s="86"/>
      <c r="T426" s="86"/>
      <c r="U426" s="86"/>
      <c r="V426" s="86"/>
    </row>
    <row r="427" spans="1:22" ht="13.5" customHeight="1">
      <c r="A427" s="46"/>
      <c r="B427" s="46"/>
      <c r="C427" s="46"/>
      <c r="D427" s="46"/>
      <c r="E427" s="79"/>
      <c r="F427" s="46"/>
      <c r="G427" s="46"/>
      <c r="H427" s="46"/>
      <c r="I427" s="46"/>
      <c r="J427" s="80"/>
      <c r="K427" s="89"/>
      <c r="L427" s="59"/>
      <c r="M427" s="88" t="s">
        <v>6</v>
      </c>
      <c r="N427" s="212">
        <f>合計請求書!$K$28</f>
        <v>0</v>
      </c>
      <c r="O427" s="212"/>
      <c r="P427" s="212"/>
      <c r="R427" s="78"/>
    </row>
    <row r="428" spans="1:22" ht="14.25">
      <c r="A428" s="90"/>
      <c r="B428" s="90"/>
      <c r="C428" s="90"/>
      <c r="D428" s="90"/>
      <c r="E428" s="90"/>
      <c r="F428" s="90"/>
      <c r="G428" s="91"/>
      <c r="H428" s="90"/>
      <c r="I428" s="90"/>
      <c r="J428" s="90"/>
      <c r="K428" s="90"/>
      <c r="L428" s="90"/>
      <c r="M428" s="90"/>
      <c r="N428" s="90"/>
      <c r="O428" s="90"/>
      <c r="P428" s="90"/>
    </row>
    <row r="429" spans="1:22">
      <c r="A429" s="79"/>
      <c r="B429" s="79"/>
      <c r="C429" s="79"/>
      <c r="D429" s="79"/>
      <c r="E429" s="89"/>
      <c r="F429" s="92"/>
      <c r="G429" s="92"/>
      <c r="H429" s="92"/>
      <c r="I429" s="92"/>
      <c r="J429" s="92"/>
      <c r="K429" s="79"/>
      <c r="L429" s="46"/>
      <c r="M429" s="46"/>
      <c r="N429" s="46"/>
      <c r="O429" s="76"/>
      <c r="P429" s="46"/>
    </row>
    <row r="430" spans="1:22" ht="18" customHeight="1">
      <c r="A430" s="258" t="s">
        <v>41</v>
      </c>
      <c r="B430" s="259"/>
      <c r="C430" s="262">
        <f>J434</f>
        <v>0</v>
      </c>
      <c r="D430" s="263"/>
      <c r="E430" s="264"/>
      <c r="F430" s="268" t="s">
        <v>42</v>
      </c>
      <c r="G430" s="270"/>
      <c r="H430" s="271"/>
      <c r="I430" s="271"/>
      <c r="J430" s="271"/>
      <c r="K430" s="272"/>
      <c r="L430" s="46"/>
      <c r="M430" s="93"/>
      <c r="N430" s="276"/>
      <c r="O430" s="276"/>
      <c r="P430" s="276"/>
    </row>
    <row r="431" spans="1:22" ht="18" customHeight="1">
      <c r="A431" s="260"/>
      <c r="B431" s="261"/>
      <c r="C431" s="265"/>
      <c r="D431" s="266"/>
      <c r="E431" s="267"/>
      <c r="F431" s="269"/>
      <c r="G431" s="273"/>
      <c r="H431" s="274"/>
      <c r="I431" s="274"/>
      <c r="J431" s="274"/>
      <c r="K431" s="275"/>
      <c r="L431" s="46"/>
      <c r="M431" s="93"/>
      <c r="N431" s="277"/>
      <c r="O431" s="277"/>
      <c r="P431" s="277"/>
    </row>
    <row r="432" spans="1:22">
      <c r="A432" s="76"/>
      <c r="B432" s="76"/>
      <c r="C432" s="76"/>
      <c r="D432" s="76"/>
      <c r="E432" s="76"/>
      <c r="F432" s="76"/>
      <c r="G432" s="76"/>
      <c r="H432" s="76"/>
      <c r="I432" s="76"/>
      <c r="J432" s="76"/>
      <c r="K432" s="46"/>
      <c r="L432" s="46"/>
      <c r="M432" s="46"/>
      <c r="N432" s="46"/>
      <c r="O432" s="46"/>
      <c r="P432" s="46"/>
    </row>
    <row r="433" spans="1:16" ht="13.5" customHeight="1">
      <c r="A433" s="94"/>
      <c r="B433" s="94"/>
      <c r="C433" s="94"/>
      <c r="D433" s="94"/>
      <c r="E433" s="94"/>
      <c r="F433" s="94"/>
      <c r="G433" s="95"/>
      <c r="H433" s="96"/>
      <c r="I433" s="96"/>
      <c r="J433" s="96"/>
      <c r="K433" s="94"/>
      <c r="L433" s="94"/>
      <c r="M433" s="94"/>
      <c r="N433" s="94"/>
      <c r="O433" s="94"/>
      <c r="P433" s="94"/>
    </row>
    <row r="434" spans="1:16" ht="13.5" customHeight="1">
      <c r="A434" s="79"/>
      <c r="B434" s="97" t="s">
        <v>0</v>
      </c>
      <c r="C434" s="240"/>
      <c r="D434" s="241"/>
      <c r="E434" s="97" t="s">
        <v>1</v>
      </c>
      <c r="F434" s="240"/>
      <c r="G434" s="241"/>
      <c r="H434" s="98"/>
      <c r="I434" s="97" t="s">
        <v>2</v>
      </c>
      <c r="J434" s="246">
        <f>K449</f>
        <v>0</v>
      </c>
      <c r="K434" s="247"/>
      <c r="L434" s="97" t="s">
        <v>3</v>
      </c>
      <c r="M434" s="246">
        <f>SUM(C434-F434-J434)</f>
        <v>0</v>
      </c>
      <c r="N434" s="247"/>
      <c r="O434" s="79"/>
      <c r="P434" s="89"/>
    </row>
    <row r="435" spans="1:16" ht="13.5" customHeight="1">
      <c r="A435" s="79"/>
      <c r="B435" s="99" t="s">
        <v>43</v>
      </c>
      <c r="C435" s="242"/>
      <c r="D435" s="243"/>
      <c r="E435" s="99" t="s">
        <v>44</v>
      </c>
      <c r="F435" s="242"/>
      <c r="G435" s="243"/>
      <c r="H435" s="99"/>
      <c r="I435" s="99" t="s">
        <v>45</v>
      </c>
      <c r="J435" s="248"/>
      <c r="K435" s="249"/>
      <c r="L435" s="99" t="s">
        <v>46</v>
      </c>
      <c r="M435" s="248"/>
      <c r="N435" s="249"/>
      <c r="O435" s="79"/>
      <c r="P435" s="89"/>
    </row>
    <row r="436" spans="1:16" ht="13.5" customHeight="1">
      <c r="A436" s="79"/>
      <c r="B436" s="99"/>
      <c r="C436" s="244"/>
      <c r="D436" s="245"/>
      <c r="E436" s="99" t="s">
        <v>90</v>
      </c>
      <c r="F436" s="244"/>
      <c r="G436" s="245"/>
      <c r="H436" s="99"/>
      <c r="I436" s="99" t="s">
        <v>4</v>
      </c>
      <c r="J436" s="250"/>
      <c r="K436" s="251"/>
      <c r="L436" s="99"/>
      <c r="M436" s="250"/>
      <c r="N436" s="251"/>
      <c r="O436" s="79"/>
      <c r="P436" s="89"/>
    </row>
    <row r="437" spans="1:16">
      <c r="A437" s="79"/>
      <c r="B437" s="79"/>
      <c r="C437" s="79"/>
      <c r="D437" s="79"/>
      <c r="E437" s="79"/>
      <c r="F437" s="79"/>
      <c r="G437" s="79"/>
      <c r="H437" s="79"/>
      <c r="I437" s="79"/>
      <c r="J437" s="79"/>
      <c r="K437" s="79"/>
      <c r="L437" s="79"/>
      <c r="M437" s="79"/>
      <c r="N437" s="79"/>
      <c r="O437" s="79"/>
      <c r="P437" s="89"/>
    </row>
    <row r="438" spans="1:16" ht="17.25" customHeight="1">
      <c r="A438" s="79"/>
      <c r="B438" s="79" t="s">
        <v>47</v>
      </c>
      <c r="C438" s="202"/>
      <c r="D438" s="202"/>
      <c r="E438" s="202"/>
      <c r="F438" s="202"/>
      <c r="G438" s="202"/>
      <c r="H438" s="202"/>
      <c r="I438" s="202"/>
      <c r="J438" s="202"/>
      <c r="K438" s="202"/>
      <c r="L438" s="202"/>
      <c r="M438" s="202"/>
      <c r="N438" s="202"/>
      <c r="O438" s="68"/>
      <c r="P438" s="68"/>
    </row>
    <row r="439" spans="1:16">
      <c r="A439" s="79"/>
      <c r="B439" s="79"/>
      <c r="C439" s="79"/>
      <c r="D439" s="79"/>
      <c r="E439" s="79"/>
      <c r="F439" s="79"/>
      <c r="G439" s="79"/>
      <c r="H439" s="79"/>
      <c r="I439" s="79"/>
      <c r="J439" s="79"/>
      <c r="K439" s="79"/>
      <c r="L439" s="79"/>
      <c r="M439" s="79"/>
      <c r="N439" s="79"/>
      <c r="O439" s="79"/>
      <c r="P439" s="89"/>
    </row>
    <row r="440" spans="1:16" ht="18" customHeight="1">
      <c r="A440" s="100" t="s">
        <v>5</v>
      </c>
      <c r="B440" s="252" t="s">
        <v>48</v>
      </c>
      <c r="C440" s="253"/>
      <c r="D440" s="254"/>
      <c r="E440" s="252" t="s">
        <v>49</v>
      </c>
      <c r="F440" s="253"/>
      <c r="G440" s="254"/>
      <c r="H440" s="100" t="s">
        <v>50</v>
      </c>
      <c r="I440" s="100" t="s">
        <v>51</v>
      </c>
      <c r="J440" s="100" t="s">
        <v>52</v>
      </c>
      <c r="K440" s="252" t="s">
        <v>53</v>
      </c>
      <c r="L440" s="253"/>
      <c r="M440" s="254"/>
      <c r="N440" s="255" t="s">
        <v>86</v>
      </c>
      <c r="O440" s="256"/>
      <c r="P440" s="257"/>
    </row>
    <row r="441" spans="1:16" ht="21" customHeight="1">
      <c r="A441" s="66">
        <v>1</v>
      </c>
      <c r="B441" s="225" t="s">
        <v>92</v>
      </c>
      <c r="C441" s="226"/>
      <c r="D441" s="227"/>
      <c r="E441" s="225" t="s">
        <v>34</v>
      </c>
      <c r="F441" s="226"/>
      <c r="G441" s="227"/>
      <c r="H441" s="101"/>
      <c r="I441" s="102"/>
      <c r="J441" s="102"/>
      <c r="K441" s="228">
        <f>$C$434*H441/1.1</f>
        <v>0</v>
      </c>
      <c r="L441" s="229"/>
      <c r="M441" s="230"/>
      <c r="N441" s="231"/>
      <c r="O441" s="232"/>
      <c r="P441" s="233"/>
    </row>
    <row r="442" spans="1:16" ht="21" customHeight="1">
      <c r="A442" s="66">
        <v>2</v>
      </c>
      <c r="B442" s="225"/>
      <c r="C442" s="226"/>
      <c r="D442" s="227"/>
      <c r="E442" s="225"/>
      <c r="F442" s="226"/>
      <c r="G442" s="227"/>
      <c r="H442" s="101"/>
      <c r="I442" s="102"/>
      <c r="J442" s="102"/>
      <c r="K442" s="228"/>
      <c r="L442" s="229"/>
      <c r="M442" s="230"/>
      <c r="N442" s="231"/>
      <c r="O442" s="232"/>
      <c r="P442" s="233"/>
    </row>
    <row r="443" spans="1:16" ht="21" customHeight="1">
      <c r="A443" s="66">
        <v>3</v>
      </c>
      <c r="B443" s="225"/>
      <c r="C443" s="226"/>
      <c r="D443" s="227"/>
      <c r="E443" s="225"/>
      <c r="F443" s="226"/>
      <c r="G443" s="227"/>
      <c r="H443" s="101"/>
      <c r="I443" s="102"/>
      <c r="J443" s="102"/>
      <c r="K443" s="228"/>
      <c r="L443" s="229"/>
      <c r="M443" s="230"/>
      <c r="N443" s="231"/>
      <c r="O443" s="232"/>
      <c r="P443" s="233"/>
    </row>
    <row r="444" spans="1:16" ht="21" customHeight="1">
      <c r="A444" s="66">
        <v>4</v>
      </c>
      <c r="B444" s="225"/>
      <c r="C444" s="226"/>
      <c r="D444" s="227"/>
      <c r="E444" s="225"/>
      <c r="F444" s="226"/>
      <c r="G444" s="227"/>
      <c r="H444" s="101"/>
      <c r="I444" s="102"/>
      <c r="J444" s="102"/>
      <c r="K444" s="228"/>
      <c r="L444" s="229"/>
      <c r="M444" s="230"/>
      <c r="N444" s="231"/>
      <c r="O444" s="232"/>
      <c r="P444" s="233"/>
    </row>
    <row r="445" spans="1:16" ht="21" customHeight="1">
      <c r="A445" s="66">
        <v>5</v>
      </c>
      <c r="B445" s="225"/>
      <c r="C445" s="226"/>
      <c r="D445" s="227"/>
      <c r="E445" s="225"/>
      <c r="F445" s="226"/>
      <c r="G445" s="227"/>
      <c r="H445" s="101"/>
      <c r="I445" s="102"/>
      <c r="J445" s="102"/>
      <c r="K445" s="228"/>
      <c r="L445" s="229"/>
      <c r="M445" s="230"/>
      <c r="N445" s="231"/>
      <c r="O445" s="232"/>
      <c r="P445" s="233"/>
    </row>
    <row r="446" spans="1:16" ht="21" customHeight="1">
      <c r="A446" s="66">
        <v>6</v>
      </c>
      <c r="B446" s="225"/>
      <c r="C446" s="226"/>
      <c r="D446" s="227"/>
      <c r="E446" s="225"/>
      <c r="F446" s="226"/>
      <c r="G446" s="227"/>
      <c r="H446" s="101"/>
      <c r="I446" s="102"/>
      <c r="J446" s="102"/>
      <c r="K446" s="228"/>
      <c r="L446" s="229"/>
      <c r="M446" s="230"/>
      <c r="N446" s="231"/>
      <c r="O446" s="232"/>
      <c r="P446" s="233"/>
    </row>
    <row r="447" spans="1:16" ht="21" customHeight="1">
      <c r="A447" s="213" t="s">
        <v>55</v>
      </c>
      <c r="B447" s="214"/>
      <c r="C447" s="214"/>
      <c r="D447" s="215"/>
      <c r="E447" s="216"/>
      <c r="F447" s="217"/>
      <c r="G447" s="218"/>
      <c r="H447" s="106"/>
      <c r="I447" s="67"/>
      <c r="J447" s="109"/>
      <c r="K447" s="219">
        <f t="shared" ref="K447" si="20">SUM(K441:M446)</f>
        <v>0</v>
      </c>
      <c r="L447" s="220"/>
      <c r="M447" s="221"/>
      <c r="N447" s="222"/>
      <c r="O447" s="223"/>
      <c r="P447" s="224"/>
    </row>
    <row r="448" spans="1:16" ht="21" customHeight="1">
      <c r="A448" s="213" t="s">
        <v>98</v>
      </c>
      <c r="B448" s="214"/>
      <c r="C448" s="214"/>
      <c r="D448" s="215"/>
      <c r="E448" s="234"/>
      <c r="F448" s="235"/>
      <c r="G448" s="236"/>
      <c r="H448" s="106"/>
      <c r="I448" s="67"/>
      <c r="J448" s="109"/>
      <c r="K448" s="219">
        <f>K447*0.1</f>
        <v>0</v>
      </c>
      <c r="L448" s="220"/>
      <c r="M448" s="221"/>
      <c r="N448" s="222"/>
      <c r="O448" s="223"/>
      <c r="P448" s="224"/>
    </row>
    <row r="449" spans="1:16" ht="21" customHeight="1">
      <c r="A449" s="237" t="s">
        <v>57</v>
      </c>
      <c r="B449" s="238"/>
      <c r="C449" s="238"/>
      <c r="D449" s="238"/>
      <c r="E449" s="238"/>
      <c r="F449" s="238"/>
      <c r="G449" s="238"/>
      <c r="H449" s="238"/>
      <c r="I449" s="238"/>
      <c r="J449" s="239"/>
      <c r="K449" s="219">
        <f t="shared" ref="K449" si="21">SUM(K447:M448)</f>
        <v>0</v>
      </c>
      <c r="L449" s="220"/>
      <c r="M449" s="221"/>
      <c r="N449" s="222"/>
      <c r="O449" s="223"/>
      <c r="P449" s="224"/>
    </row>
    <row r="450" spans="1:16">
      <c r="A450" s="107"/>
      <c r="B450" s="107"/>
      <c r="C450" s="107"/>
      <c r="D450" s="107"/>
      <c r="E450" s="107"/>
      <c r="F450" s="107"/>
      <c r="G450" s="107"/>
      <c r="H450" s="107"/>
      <c r="I450" s="107"/>
      <c r="J450" s="107"/>
      <c r="K450" s="107"/>
      <c r="L450" s="107"/>
      <c r="M450" s="107"/>
      <c r="N450" s="107"/>
      <c r="O450" s="107"/>
      <c r="P450" s="108"/>
    </row>
  </sheetData>
  <sheetProtection formatCells="0" formatColumns="0" formatRows="0" insertColumns="0" insertRows="0" insertHyperlinks="0" deleteColumns="0" deleteRows="0" sort="0" autoFilter="0" pivotTables="0"/>
  <mergeCells count="945">
    <mergeCell ref="A387:D387"/>
    <mergeCell ref="E387:G387"/>
    <mergeCell ref="K387:M387"/>
    <mergeCell ref="N387:P387"/>
    <mergeCell ref="A388:D388"/>
    <mergeCell ref="E388:G388"/>
    <mergeCell ref="K388:M388"/>
    <mergeCell ref="N388:P388"/>
    <mergeCell ref="A389:J389"/>
    <mergeCell ref="K389:M389"/>
    <mergeCell ref="N389:P389"/>
    <mergeCell ref="B384:D384"/>
    <mergeCell ref="E384:G384"/>
    <mergeCell ref="K384:M384"/>
    <mergeCell ref="N384:P384"/>
    <mergeCell ref="B385:D385"/>
    <mergeCell ref="E385:G385"/>
    <mergeCell ref="K385:M385"/>
    <mergeCell ref="N385:P385"/>
    <mergeCell ref="B386:D386"/>
    <mergeCell ref="E386:G386"/>
    <mergeCell ref="K386:M386"/>
    <mergeCell ref="N386:P386"/>
    <mergeCell ref="B381:D381"/>
    <mergeCell ref="E381:G381"/>
    <mergeCell ref="K381:M381"/>
    <mergeCell ref="N381:P381"/>
    <mergeCell ref="B382:D382"/>
    <mergeCell ref="E382:G382"/>
    <mergeCell ref="K382:M382"/>
    <mergeCell ref="N382:P382"/>
    <mergeCell ref="B383:D383"/>
    <mergeCell ref="E383:G383"/>
    <mergeCell ref="K383:M383"/>
    <mergeCell ref="N383:P383"/>
    <mergeCell ref="C374:D376"/>
    <mergeCell ref="F374:G376"/>
    <mergeCell ref="J374:K376"/>
    <mergeCell ref="M374:N376"/>
    <mergeCell ref="C378:N378"/>
    <mergeCell ref="B380:D380"/>
    <mergeCell ref="E380:G380"/>
    <mergeCell ref="K380:M380"/>
    <mergeCell ref="N380:P380"/>
    <mergeCell ref="A365:D365"/>
    <mergeCell ref="F365:F366"/>
    <mergeCell ref="G365:H366"/>
    <mergeCell ref="I365:I366"/>
    <mergeCell ref="J365:J366"/>
    <mergeCell ref="N365:P365"/>
    <mergeCell ref="N366:P366"/>
    <mergeCell ref="N367:P367"/>
    <mergeCell ref="A370:B371"/>
    <mergeCell ref="C370:E371"/>
    <mergeCell ref="F370:F371"/>
    <mergeCell ref="G370:K371"/>
    <mergeCell ref="N370:P370"/>
    <mergeCell ref="N371:P371"/>
    <mergeCell ref="A358:D358"/>
    <mergeCell ref="E358:G358"/>
    <mergeCell ref="K358:M358"/>
    <mergeCell ref="N358:P358"/>
    <mergeCell ref="A359:J359"/>
    <mergeCell ref="K359:M359"/>
    <mergeCell ref="N359:P359"/>
    <mergeCell ref="A361:P361"/>
    <mergeCell ref="N362:P363"/>
    <mergeCell ref="A363:D364"/>
    <mergeCell ref="E363:E364"/>
    <mergeCell ref="M364:P364"/>
    <mergeCell ref="B355:D355"/>
    <mergeCell ref="E355:G355"/>
    <mergeCell ref="K355:M355"/>
    <mergeCell ref="N355:P355"/>
    <mergeCell ref="B356:D356"/>
    <mergeCell ref="E356:G356"/>
    <mergeCell ref="K356:M356"/>
    <mergeCell ref="N356:P356"/>
    <mergeCell ref="A357:D357"/>
    <mergeCell ref="E357:G357"/>
    <mergeCell ref="K357:M357"/>
    <mergeCell ref="N357:P357"/>
    <mergeCell ref="B352:D352"/>
    <mergeCell ref="E352:G352"/>
    <mergeCell ref="K352:M352"/>
    <mergeCell ref="N352:P352"/>
    <mergeCell ref="B353:D353"/>
    <mergeCell ref="E353:G353"/>
    <mergeCell ref="K353:M353"/>
    <mergeCell ref="N353:P353"/>
    <mergeCell ref="B354:D354"/>
    <mergeCell ref="E354:G354"/>
    <mergeCell ref="K354:M354"/>
    <mergeCell ref="N354:P354"/>
    <mergeCell ref="C348:N348"/>
    <mergeCell ref="B350:D350"/>
    <mergeCell ref="E350:G350"/>
    <mergeCell ref="K350:M350"/>
    <mergeCell ref="N350:P350"/>
    <mergeCell ref="B351:D351"/>
    <mergeCell ref="E351:G351"/>
    <mergeCell ref="K351:M351"/>
    <mergeCell ref="N351:P351"/>
    <mergeCell ref="N337:P337"/>
    <mergeCell ref="A340:B341"/>
    <mergeCell ref="C340:E341"/>
    <mergeCell ref="F340:F341"/>
    <mergeCell ref="G340:K341"/>
    <mergeCell ref="N340:P340"/>
    <mergeCell ref="N341:P341"/>
    <mergeCell ref="C344:D346"/>
    <mergeCell ref="F344:G346"/>
    <mergeCell ref="J344:K346"/>
    <mergeCell ref="M344:N346"/>
    <mergeCell ref="A331:P331"/>
    <mergeCell ref="N332:P333"/>
    <mergeCell ref="A333:D334"/>
    <mergeCell ref="E333:E334"/>
    <mergeCell ref="M334:P334"/>
    <mergeCell ref="A335:D335"/>
    <mergeCell ref="F335:F336"/>
    <mergeCell ref="G335:H336"/>
    <mergeCell ref="I335:I336"/>
    <mergeCell ref="J335:J336"/>
    <mergeCell ref="N335:P335"/>
    <mergeCell ref="N336:P336"/>
    <mergeCell ref="A327:D327"/>
    <mergeCell ref="E327:G327"/>
    <mergeCell ref="K327:M327"/>
    <mergeCell ref="N327:P327"/>
    <mergeCell ref="A328:D328"/>
    <mergeCell ref="E328:G328"/>
    <mergeCell ref="K328:M328"/>
    <mergeCell ref="N328:P328"/>
    <mergeCell ref="A329:J329"/>
    <mergeCell ref="K329:M329"/>
    <mergeCell ref="N329:P329"/>
    <mergeCell ref="B324:D324"/>
    <mergeCell ref="E324:G324"/>
    <mergeCell ref="K324:M324"/>
    <mergeCell ref="N324:P324"/>
    <mergeCell ref="B325:D325"/>
    <mergeCell ref="E325:G325"/>
    <mergeCell ref="K325:M325"/>
    <mergeCell ref="N325:P325"/>
    <mergeCell ref="B326:D326"/>
    <mergeCell ref="E326:G326"/>
    <mergeCell ref="K326:M326"/>
    <mergeCell ref="N326:P326"/>
    <mergeCell ref="B321:D321"/>
    <mergeCell ref="E321:G321"/>
    <mergeCell ref="K321:M321"/>
    <mergeCell ref="N321:P321"/>
    <mergeCell ref="B322:D322"/>
    <mergeCell ref="E322:G322"/>
    <mergeCell ref="K322:M322"/>
    <mergeCell ref="N322:P322"/>
    <mergeCell ref="B323:D323"/>
    <mergeCell ref="E323:G323"/>
    <mergeCell ref="K323:M323"/>
    <mergeCell ref="N323:P323"/>
    <mergeCell ref="C314:D316"/>
    <mergeCell ref="F314:G316"/>
    <mergeCell ref="J314:K316"/>
    <mergeCell ref="M314:N316"/>
    <mergeCell ref="C318:N318"/>
    <mergeCell ref="B320:D320"/>
    <mergeCell ref="E320:G320"/>
    <mergeCell ref="K320:M320"/>
    <mergeCell ref="N320:P320"/>
    <mergeCell ref="A305:D305"/>
    <mergeCell ref="F305:F306"/>
    <mergeCell ref="G305:H306"/>
    <mergeCell ref="I305:I306"/>
    <mergeCell ref="J305:J306"/>
    <mergeCell ref="N305:P305"/>
    <mergeCell ref="N306:P306"/>
    <mergeCell ref="N307:P307"/>
    <mergeCell ref="A310:B311"/>
    <mergeCell ref="C310:E311"/>
    <mergeCell ref="F310:F311"/>
    <mergeCell ref="G310:K311"/>
    <mergeCell ref="N310:P310"/>
    <mergeCell ref="N311:P311"/>
    <mergeCell ref="A298:D298"/>
    <mergeCell ref="E298:G298"/>
    <mergeCell ref="K298:M298"/>
    <mergeCell ref="N298:P298"/>
    <mergeCell ref="A299:J299"/>
    <mergeCell ref="K299:M299"/>
    <mergeCell ref="N299:P299"/>
    <mergeCell ref="A301:P301"/>
    <mergeCell ref="N302:P303"/>
    <mergeCell ref="A303:D304"/>
    <mergeCell ref="E303:E304"/>
    <mergeCell ref="M304:P304"/>
    <mergeCell ref="B295:D295"/>
    <mergeCell ref="E295:G295"/>
    <mergeCell ref="K295:M295"/>
    <mergeCell ref="N295:P295"/>
    <mergeCell ref="B296:D296"/>
    <mergeCell ref="E296:G296"/>
    <mergeCell ref="K296:M296"/>
    <mergeCell ref="N296:P296"/>
    <mergeCell ref="A297:D297"/>
    <mergeCell ref="E297:G297"/>
    <mergeCell ref="K297:M297"/>
    <mergeCell ref="N297:P297"/>
    <mergeCell ref="B292:D292"/>
    <mergeCell ref="E292:G292"/>
    <mergeCell ref="K292:M292"/>
    <mergeCell ref="N292:P292"/>
    <mergeCell ref="B293:D293"/>
    <mergeCell ref="E293:G293"/>
    <mergeCell ref="K293:M293"/>
    <mergeCell ref="N293:P293"/>
    <mergeCell ref="B294:D294"/>
    <mergeCell ref="E294:G294"/>
    <mergeCell ref="K294:M294"/>
    <mergeCell ref="N294:P294"/>
    <mergeCell ref="C288:N288"/>
    <mergeCell ref="B290:D290"/>
    <mergeCell ref="E290:G290"/>
    <mergeCell ref="K290:M290"/>
    <mergeCell ref="N290:P290"/>
    <mergeCell ref="B291:D291"/>
    <mergeCell ref="E291:G291"/>
    <mergeCell ref="K291:M291"/>
    <mergeCell ref="N291:P291"/>
    <mergeCell ref="N277:P277"/>
    <mergeCell ref="A280:B281"/>
    <mergeCell ref="C280:E281"/>
    <mergeCell ref="F280:F281"/>
    <mergeCell ref="G280:K281"/>
    <mergeCell ref="N280:P280"/>
    <mergeCell ref="N281:P281"/>
    <mergeCell ref="C284:D286"/>
    <mergeCell ref="F284:G286"/>
    <mergeCell ref="J284:K286"/>
    <mergeCell ref="M284:N286"/>
    <mergeCell ref="A271:P271"/>
    <mergeCell ref="N272:P273"/>
    <mergeCell ref="A273:D274"/>
    <mergeCell ref="E273:E274"/>
    <mergeCell ref="M274:P274"/>
    <mergeCell ref="A275:D275"/>
    <mergeCell ref="F275:F276"/>
    <mergeCell ref="G275:H276"/>
    <mergeCell ref="I275:I276"/>
    <mergeCell ref="J275:J276"/>
    <mergeCell ref="N275:P275"/>
    <mergeCell ref="N276:P276"/>
    <mergeCell ref="A267:D267"/>
    <mergeCell ref="E267:G267"/>
    <mergeCell ref="K267:M267"/>
    <mergeCell ref="N267:P267"/>
    <mergeCell ref="A268:D268"/>
    <mergeCell ref="E268:G268"/>
    <mergeCell ref="K268:M268"/>
    <mergeCell ref="N268:P268"/>
    <mergeCell ref="A269:J269"/>
    <mergeCell ref="K269:M269"/>
    <mergeCell ref="N269:P269"/>
    <mergeCell ref="B264:D264"/>
    <mergeCell ref="E264:G264"/>
    <mergeCell ref="K264:M264"/>
    <mergeCell ref="N264:P264"/>
    <mergeCell ref="B265:D265"/>
    <mergeCell ref="E265:G265"/>
    <mergeCell ref="K265:M265"/>
    <mergeCell ref="N265:P265"/>
    <mergeCell ref="B266:D266"/>
    <mergeCell ref="E266:G266"/>
    <mergeCell ref="K266:M266"/>
    <mergeCell ref="N266:P266"/>
    <mergeCell ref="B261:D261"/>
    <mergeCell ref="E261:G261"/>
    <mergeCell ref="K261:M261"/>
    <mergeCell ref="N261:P261"/>
    <mergeCell ref="B262:D262"/>
    <mergeCell ref="E262:G262"/>
    <mergeCell ref="K262:M262"/>
    <mergeCell ref="N262:P262"/>
    <mergeCell ref="B263:D263"/>
    <mergeCell ref="E263:G263"/>
    <mergeCell ref="K263:M263"/>
    <mergeCell ref="N263:P263"/>
    <mergeCell ref="C254:D256"/>
    <mergeCell ref="F254:G256"/>
    <mergeCell ref="J254:K256"/>
    <mergeCell ref="M254:N256"/>
    <mergeCell ref="C258:N258"/>
    <mergeCell ref="B260:D260"/>
    <mergeCell ref="E260:G260"/>
    <mergeCell ref="K260:M260"/>
    <mergeCell ref="N260:P260"/>
    <mergeCell ref="A245:D245"/>
    <mergeCell ref="F245:F246"/>
    <mergeCell ref="G245:H246"/>
    <mergeCell ref="I245:I246"/>
    <mergeCell ref="J245:J246"/>
    <mergeCell ref="N245:P245"/>
    <mergeCell ref="N246:P246"/>
    <mergeCell ref="N247:P247"/>
    <mergeCell ref="A250:B251"/>
    <mergeCell ref="C250:E251"/>
    <mergeCell ref="F250:F251"/>
    <mergeCell ref="G250:K251"/>
    <mergeCell ref="N250:P250"/>
    <mergeCell ref="N251:P251"/>
    <mergeCell ref="A238:D238"/>
    <mergeCell ref="E238:G238"/>
    <mergeCell ref="K238:M238"/>
    <mergeCell ref="N238:P238"/>
    <mergeCell ref="A239:J239"/>
    <mergeCell ref="K239:M239"/>
    <mergeCell ref="N239:P239"/>
    <mergeCell ref="A241:P241"/>
    <mergeCell ref="N242:P243"/>
    <mergeCell ref="A243:D244"/>
    <mergeCell ref="E243:E244"/>
    <mergeCell ref="M244:P244"/>
    <mergeCell ref="B235:D235"/>
    <mergeCell ref="E235:G235"/>
    <mergeCell ref="K235:M235"/>
    <mergeCell ref="N235:P235"/>
    <mergeCell ref="B236:D236"/>
    <mergeCell ref="E236:G236"/>
    <mergeCell ref="K236:M236"/>
    <mergeCell ref="N236:P236"/>
    <mergeCell ref="A237:D237"/>
    <mergeCell ref="E237:G237"/>
    <mergeCell ref="K237:M237"/>
    <mergeCell ref="N237:P237"/>
    <mergeCell ref="B232:D232"/>
    <mergeCell ref="E232:G232"/>
    <mergeCell ref="K232:M232"/>
    <mergeCell ref="N232:P232"/>
    <mergeCell ref="B233:D233"/>
    <mergeCell ref="E233:G233"/>
    <mergeCell ref="K233:M233"/>
    <mergeCell ref="N233:P233"/>
    <mergeCell ref="B234:D234"/>
    <mergeCell ref="E234:G234"/>
    <mergeCell ref="K234:M234"/>
    <mergeCell ref="N234:P234"/>
    <mergeCell ref="C228:N228"/>
    <mergeCell ref="B230:D230"/>
    <mergeCell ref="E230:G230"/>
    <mergeCell ref="K230:M230"/>
    <mergeCell ref="N230:P230"/>
    <mergeCell ref="B231:D231"/>
    <mergeCell ref="E231:G231"/>
    <mergeCell ref="K231:M231"/>
    <mergeCell ref="N231:P231"/>
    <mergeCell ref="N217:P217"/>
    <mergeCell ref="A220:B221"/>
    <mergeCell ref="C220:E221"/>
    <mergeCell ref="F220:F221"/>
    <mergeCell ref="G220:K221"/>
    <mergeCell ref="N220:P220"/>
    <mergeCell ref="N221:P221"/>
    <mergeCell ref="C224:D226"/>
    <mergeCell ref="F224:G226"/>
    <mergeCell ref="J224:K226"/>
    <mergeCell ref="M224:N226"/>
    <mergeCell ref="A211:P211"/>
    <mergeCell ref="N212:P213"/>
    <mergeCell ref="A213:D214"/>
    <mergeCell ref="E213:E214"/>
    <mergeCell ref="M214:P214"/>
    <mergeCell ref="A215:D215"/>
    <mergeCell ref="F215:F216"/>
    <mergeCell ref="G215:H216"/>
    <mergeCell ref="I215:I216"/>
    <mergeCell ref="J215:J216"/>
    <mergeCell ref="N215:P215"/>
    <mergeCell ref="N216:P216"/>
    <mergeCell ref="N29:P29"/>
    <mergeCell ref="N26:P26"/>
    <mergeCell ref="A29:J29"/>
    <mergeCell ref="K29:M29"/>
    <mergeCell ref="N27:P27"/>
    <mergeCell ref="N28:P28"/>
    <mergeCell ref="B26:D26"/>
    <mergeCell ref="E26:G26"/>
    <mergeCell ref="K26:M26"/>
    <mergeCell ref="A28:D28"/>
    <mergeCell ref="E28:G28"/>
    <mergeCell ref="K28:M28"/>
    <mergeCell ref="E27:G27"/>
    <mergeCell ref="A27:D27"/>
    <mergeCell ref="E25:G25"/>
    <mergeCell ref="K25:M25"/>
    <mergeCell ref="B25:D25"/>
    <mergeCell ref="K27:M27"/>
    <mergeCell ref="N7:P7"/>
    <mergeCell ref="N24:P24"/>
    <mergeCell ref="N20:P20"/>
    <mergeCell ref="N22:P22"/>
    <mergeCell ref="N23:P23"/>
    <mergeCell ref="N21:P21"/>
    <mergeCell ref="C18:N18"/>
    <mergeCell ref="N25:P25"/>
    <mergeCell ref="B21:D21"/>
    <mergeCell ref="E21:G21"/>
    <mergeCell ref="B23:D23"/>
    <mergeCell ref="K21:M21"/>
    <mergeCell ref="I5:I6"/>
    <mergeCell ref="F5:F6"/>
    <mergeCell ref="N5:P5"/>
    <mergeCell ref="B24:D24"/>
    <mergeCell ref="E24:G24"/>
    <mergeCell ref="K24:M24"/>
    <mergeCell ref="A10:B11"/>
    <mergeCell ref="C10:E11"/>
    <mergeCell ref="F10:F11"/>
    <mergeCell ref="K22:M22"/>
    <mergeCell ref="K23:M23"/>
    <mergeCell ref="B22:D22"/>
    <mergeCell ref="E23:G23"/>
    <mergeCell ref="E22:G22"/>
    <mergeCell ref="A31:P31"/>
    <mergeCell ref="N32:P33"/>
    <mergeCell ref="A33:D34"/>
    <mergeCell ref="E33:E34"/>
    <mergeCell ref="M34:P34"/>
    <mergeCell ref="N6:P6"/>
    <mergeCell ref="K20:M20"/>
    <mergeCell ref="A1:P1"/>
    <mergeCell ref="N2:P3"/>
    <mergeCell ref="A3:D4"/>
    <mergeCell ref="E3:E4"/>
    <mergeCell ref="M4:P4"/>
    <mergeCell ref="N10:P10"/>
    <mergeCell ref="G10:K11"/>
    <mergeCell ref="G5:H6"/>
    <mergeCell ref="J5:J6"/>
    <mergeCell ref="B20:D20"/>
    <mergeCell ref="N11:P11"/>
    <mergeCell ref="C14:D16"/>
    <mergeCell ref="F14:G16"/>
    <mergeCell ref="J14:K16"/>
    <mergeCell ref="M14:N16"/>
    <mergeCell ref="E20:G20"/>
    <mergeCell ref="A5:D5"/>
    <mergeCell ref="C44:D46"/>
    <mergeCell ref="F44:G46"/>
    <mergeCell ref="J44:K46"/>
    <mergeCell ref="M44:N46"/>
    <mergeCell ref="N35:P35"/>
    <mergeCell ref="N36:P36"/>
    <mergeCell ref="N37:P37"/>
    <mergeCell ref="A40:B41"/>
    <mergeCell ref="C40:E41"/>
    <mergeCell ref="F40:F41"/>
    <mergeCell ref="G40:K41"/>
    <mergeCell ref="N40:P40"/>
    <mergeCell ref="N41:P41"/>
    <mergeCell ref="A35:D35"/>
    <mergeCell ref="F35:F36"/>
    <mergeCell ref="G35:H36"/>
    <mergeCell ref="I35:I36"/>
    <mergeCell ref="J35:J36"/>
    <mergeCell ref="B51:D51"/>
    <mergeCell ref="E51:G51"/>
    <mergeCell ref="K51:M51"/>
    <mergeCell ref="N51:P51"/>
    <mergeCell ref="B52:D52"/>
    <mergeCell ref="E52:G52"/>
    <mergeCell ref="K52:M52"/>
    <mergeCell ref="N52:P52"/>
    <mergeCell ref="C48:N48"/>
    <mergeCell ref="B50:D50"/>
    <mergeCell ref="E50:G50"/>
    <mergeCell ref="K50:M50"/>
    <mergeCell ref="N50:P50"/>
    <mergeCell ref="B55:D55"/>
    <mergeCell ref="E55:G55"/>
    <mergeCell ref="K55:M55"/>
    <mergeCell ref="N55:P55"/>
    <mergeCell ref="B56:D56"/>
    <mergeCell ref="E56:G56"/>
    <mergeCell ref="K56:M56"/>
    <mergeCell ref="N56:P56"/>
    <mergeCell ref="B53:D53"/>
    <mergeCell ref="E53:G53"/>
    <mergeCell ref="K53:M53"/>
    <mergeCell ref="N53:P53"/>
    <mergeCell ref="B54:D54"/>
    <mergeCell ref="E54:G54"/>
    <mergeCell ref="K54:M54"/>
    <mergeCell ref="N54:P54"/>
    <mergeCell ref="A59:J59"/>
    <mergeCell ref="K59:M59"/>
    <mergeCell ref="N59:P59"/>
    <mergeCell ref="A57:D57"/>
    <mergeCell ref="E57:G57"/>
    <mergeCell ref="K57:M57"/>
    <mergeCell ref="N57:P57"/>
    <mergeCell ref="A58:D58"/>
    <mergeCell ref="E58:G58"/>
    <mergeCell ref="K58:M58"/>
    <mergeCell ref="N58:P58"/>
    <mergeCell ref="C74:D76"/>
    <mergeCell ref="F74:G76"/>
    <mergeCell ref="J74:K76"/>
    <mergeCell ref="M74:N76"/>
    <mergeCell ref="A70:B71"/>
    <mergeCell ref="C70:E71"/>
    <mergeCell ref="F70:F71"/>
    <mergeCell ref="G70:K71"/>
    <mergeCell ref="N70:P70"/>
    <mergeCell ref="N71:P71"/>
    <mergeCell ref="B81:D81"/>
    <mergeCell ref="E81:G81"/>
    <mergeCell ref="K81:M81"/>
    <mergeCell ref="N81:P81"/>
    <mergeCell ref="B82:D82"/>
    <mergeCell ref="E82:G82"/>
    <mergeCell ref="K82:M82"/>
    <mergeCell ref="N82:P82"/>
    <mergeCell ref="C78:N78"/>
    <mergeCell ref="B80:D80"/>
    <mergeCell ref="E80:G80"/>
    <mergeCell ref="K80:M80"/>
    <mergeCell ref="N80:P80"/>
    <mergeCell ref="B85:D85"/>
    <mergeCell ref="E85:G85"/>
    <mergeCell ref="K85:M85"/>
    <mergeCell ref="N85:P85"/>
    <mergeCell ref="B86:D86"/>
    <mergeCell ref="E86:G86"/>
    <mergeCell ref="K86:M86"/>
    <mergeCell ref="N86:P86"/>
    <mergeCell ref="B83:D83"/>
    <mergeCell ref="E83:G83"/>
    <mergeCell ref="K83:M83"/>
    <mergeCell ref="N83:P83"/>
    <mergeCell ref="B84:D84"/>
    <mergeCell ref="E84:G84"/>
    <mergeCell ref="K84:M84"/>
    <mergeCell ref="N84:P84"/>
    <mergeCell ref="A89:J89"/>
    <mergeCell ref="K89:M89"/>
    <mergeCell ref="N89:P89"/>
    <mergeCell ref="A91:P91"/>
    <mergeCell ref="N92:P93"/>
    <mergeCell ref="A93:D94"/>
    <mergeCell ref="E93:E94"/>
    <mergeCell ref="M94:P94"/>
    <mergeCell ref="A87:D87"/>
    <mergeCell ref="E87:G87"/>
    <mergeCell ref="K87:M87"/>
    <mergeCell ref="N87:P87"/>
    <mergeCell ref="A88:D88"/>
    <mergeCell ref="E88:G88"/>
    <mergeCell ref="K88:M88"/>
    <mergeCell ref="N88:P88"/>
    <mergeCell ref="C104:D106"/>
    <mergeCell ref="F104:G106"/>
    <mergeCell ref="J104:K106"/>
    <mergeCell ref="M104:N106"/>
    <mergeCell ref="N95:P95"/>
    <mergeCell ref="N96:P96"/>
    <mergeCell ref="N97:P97"/>
    <mergeCell ref="A100:B101"/>
    <mergeCell ref="C100:E101"/>
    <mergeCell ref="F100:F101"/>
    <mergeCell ref="G100:K101"/>
    <mergeCell ref="N100:P100"/>
    <mergeCell ref="N101:P101"/>
    <mergeCell ref="A95:D95"/>
    <mergeCell ref="F95:F96"/>
    <mergeCell ref="G95:H96"/>
    <mergeCell ref="I95:I96"/>
    <mergeCell ref="J95:J96"/>
    <mergeCell ref="B111:D111"/>
    <mergeCell ref="E111:G111"/>
    <mergeCell ref="K111:M111"/>
    <mergeCell ref="N111:P111"/>
    <mergeCell ref="B112:D112"/>
    <mergeCell ref="E112:G112"/>
    <mergeCell ref="K112:M112"/>
    <mergeCell ref="N112:P112"/>
    <mergeCell ref="C108:N108"/>
    <mergeCell ref="B110:D110"/>
    <mergeCell ref="E110:G110"/>
    <mergeCell ref="K110:M110"/>
    <mergeCell ref="N110:P110"/>
    <mergeCell ref="B115:D115"/>
    <mergeCell ref="E115:G115"/>
    <mergeCell ref="K115:M115"/>
    <mergeCell ref="N115:P115"/>
    <mergeCell ref="B116:D116"/>
    <mergeCell ref="E116:G116"/>
    <mergeCell ref="K116:M116"/>
    <mergeCell ref="N116:P116"/>
    <mergeCell ref="B113:D113"/>
    <mergeCell ref="E113:G113"/>
    <mergeCell ref="K113:M113"/>
    <mergeCell ref="N113:P113"/>
    <mergeCell ref="B114:D114"/>
    <mergeCell ref="E114:G114"/>
    <mergeCell ref="K114:M114"/>
    <mergeCell ref="N114:P114"/>
    <mergeCell ref="A119:J119"/>
    <mergeCell ref="K119:M119"/>
    <mergeCell ref="N119:P119"/>
    <mergeCell ref="A121:P121"/>
    <mergeCell ref="N122:P123"/>
    <mergeCell ref="A123:D124"/>
    <mergeCell ref="E123:E124"/>
    <mergeCell ref="M124:P124"/>
    <mergeCell ref="A117:D117"/>
    <mergeCell ref="E117:G117"/>
    <mergeCell ref="K117:M117"/>
    <mergeCell ref="N117:P117"/>
    <mergeCell ref="A118:D118"/>
    <mergeCell ref="E118:G118"/>
    <mergeCell ref="K118:M118"/>
    <mergeCell ref="N118:P118"/>
    <mergeCell ref="C134:D136"/>
    <mergeCell ref="F134:G136"/>
    <mergeCell ref="J134:K136"/>
    <mergeCell ref="M134:N136"/>
    <mergeCell ref="N125:P125"/>
    <mergeCell ref="N126:P126"/>
    <mergeCell ref="N127:P127"/>
    <mergeCell ref="A130:B131"/>
    <mergeCell ref="C130:E131"/>
    <mergeCell ref="F130:F131"/>
    <mergeCell ref="G130:K131"/>
    <mergeCell ref="N130:P130"/>
    <mergeCell ref="N131:P131"/>
    <mergeCell ref="A125:D125"/>
    <mergeCell ref="F125:F126"/>
    <mergeCell ref="G125:H126"/>
    <mergeCell ref="I125:I126"/>
    <mergeCell ref="J125:J126"/>
    <mergeCell ref="B141:D141"/>
    <mergeCell ref="E141:G141"/>
    <mergeCell ref="K141:M141"/>
    <mergeCell ref="N141:P141"/>
    <mergeCell ref="B142:D142"/>
    <mergeCell ref="E142:G142"/>
    <mergeCell ref="K142:M142"/>
    <mergeCell ref="N142:P142"/>
    <mergeCell ref="C138:N138"/>
    <mergeCell ref="B140:D140"/>
    <mergeCell ref="E140:G140"/>
    <mergeCell ref="K140:M140"/>
    <mergeCell ref="N140:P140"/>
    <mergeCell ref="B145:D145"/>
    <mergeCell ref="E145:G145"/>
    <mergeCell ref="K145:M145"/>
    <mergeCell ref="N145:P145"/>
    <mergeCell ref="B146:D146"/>
    <mergeCell ref="E146:G146"/>
    <mergeCell ref="K146:M146"/>
    <mergeCell ref="N146:P146"/>
    <mergeCell ref="B143:D143"/>
    <mergeCell ref="E143:G143"/>
    <mergeCell ref="K143:M143"/>
    <mergeCell ref="N143:P143"/>
    <mergeCell ref="B144:D144"/>
    <mergeCell ref="E144:G144"/>
    <mergeCell ref="K144:M144"/>
    <mergeCell ref="N144:P144"/>
    <mergeCell ref="A149:J149"/>
    <mergeCell ref="K149:M149"/>
    <mergeCell ref="N149:P149"/>
    <mergeCell ref="A151:P151"/>
    <mergeCell ref="N152:P153"/>
    <mergeCell ref="A153:D154"/>
    <mergeCell ref="E153:E154"/>
    <mergeCell ref="M154:P154"/>
    <mergeCell ref="A147:D147"/>
    <mergeCell ref="E147:G147"/>
    <mergeCell ref="K147:M147"/>
    <mergeCell ref="N147:P147"/>
    <mergeCell ref="A148:D148"/>
    <mergeCell ref="E148:G148"/>
    <mergeCell ref="K148:M148"/>
    <mergeCell ref="N148:P148"/>
    <mergeCell ref="C164:D166"/>
    <mergeCell ref="F164:G166"/>
    <mergeCell ref="J164:K166"/>
    <mergeCell ref="M164:N166"/>
    <mergeCell ref="N155:P155"/>
    <mergeCell ref="N156:P156"/>
    <mergeCell ref="N157:P157"/>
    <mergeCell ref="A160:B161"/>
    <mergeCell ref="C160:E161"/>
    <mergeCell ref="F160:F161"/>
    <mergeCell ref="G160:K161"/>
    <mergeCell ref="N160:P160"/>
    <mergeCell ref="N161:P161"/>
    <mergeCell ref="A155:D155"/>
    <mergeCell ref="F155:F156"/>
    <mergeCell ref="G155:H156"/>
    <mergeCell ref="I155:I156"/>
    <mergeCell ref="J155:J156"/>
    <mergeCell ref="B171:D171"/>
    <mergeCell ref="E171:G171"/>
    <mergeCell ref="K171:M171"/>
    <mergeCell ref="N171:P171"/>
    <mergeCell ref="B172:D172"/>
    <mergeCell ref="E172:G172"/>
    <mergeCell ref="K172:M172"/>
    <mergeCell ref="N172:P172"/>
    <mergeCell ref="C168:N168"/>
    <mergeCell ref="B170:D170"/>
    <mergeCell ref="E170:G170"/>
    <mergeCell ref="K170:M170"/>
    <mergeCell ref="N170:P170"/>
    <mergeCell ref="B175:D175"/>
    <mergeCell ref="E175:G175"/>
    <mergeCell ref="K175:M175"/>
    <mergeCell ref="N175:P175"/>
    <mergeCell ref="B176:D176"/>
    <mergeCell ref="E176:G176"/>
    <mergeCell ref="K176:M176"/>
    <mergeCell ref="N176:P176"/>
    <mergeCell ref="B173:D173"/>
    <mergeCell ref="E173:G173"/>
    <mergeCell ref="K173:M173"/>
    <mergeCell ref="N173:P173"/>
    <mergeCell ref="B174:D174"/>
    <mergeCell ref="E174:G174"/>
    <mergeCell ref="K174:M174"/>
    <mergeCell ref="N174:P174"/>
    <mergeCell ref="A179:J179"/>
    <mergeCell ref="K179:M179"/>
    <mergeCell ref="N179:P179"/>
    <mergeCell ref="A181:P181"/>
    <mergeCell ref="N182:P183"/>
    <mergeCell ref="A183:D184"/>
    <mergeCell ref="E183:E184"/>
    <mergeCell ref="M184:P184"/>
    <mergeCell ref="A177:D177"/>
    <mergeCell ref="E177:G177"/>
    <mergeCell ref="K177:M177"/>
    <mergeCell ref="N177:P177"/>
    <mergeCell ref="A178:D178"/>
    <mergeCell ref="E178:G178"/>
    <mergeCell ref="K178:M178"/>
    <mergeCell ref="N178:P178"/>
    <mergeCell ref="N185:P185"/>
    <mergeCell ref="N186:P186"/>
    <mergeCell ref="N187:P187"/>
    <mergeCell ref="A190:B191"/>
    <mergeCell ref="C190:E191"/>
    <mergeCell ref="F190:F191"/>
    <mergeCell ref="G190:K191"/>
    <mergeCell ref="N190:P190"/>
    <mergeCell ref="N191:P191"/>
    <mergeCell ref="A185:D185"/>
    <mergeCell ref="F185:F186"/>
    <mergeCell ref="G185:H186"/>
    <mergeCell ref="I185:I186"/>
    <mergeCell ref="J185:J186"/>
    <mergeCell ref="C198:N198"/>
    <mergeCell ref="B200:D200"/>
    <mergeCell ref="E200:G200"/>
    <mergeCell ref="K200:M200"/>
    <mergeCell ref="N200:P200"/>
    <mergeCell ref="C194:D196"/>
    <mergeCell ref="F194:G196"/>
    <mergeCell ref="J194:K196"/>
    <mergeCell ref="M194:N196"/>
    <mergeCell ref="B203:D203"/>
    <mergeCell ref="E203:G203"/>
    <mergeCell ref="K203:M203"/>
    <mergeCell ref="N203:P203"/>
    <mergeCell ref="B204:D204"/>
    <mergeCell ref="E204:G204"/>
    <mergeCell ref="K204:M204"/>
    <mergeCell ref="N204:P204"/>
    <mergeCell ref="B201:D201"/>
    <mergeCell ref="E201:G201"/>
    <mergeCell ref="K201:M201"/>
    <mergeCell ref="N201:P201"/>
    <mergeCell ref="B202:D202"/>
    <mergeCell ref="E202:G202"/>
    <mergeCell ref="K202:M202"/>
    <mergeCell ref="N202:P202"/>
    <mergeCell ref="A61:P61"/>
    <mergeCell ref="N62:P63"/>
    <mergeCell ref="A63:D64"/>
    <mergeCell ref="E63:E64"/>
    <mergeCell ref="M64:P64"/>
    <mergeCell ref="A209:J209"/>
    <mergeCell ref="K209:M209"/>
    <mergeCell ref="N209:P209"/>
    <mergeCell ref="A207:D207"/>
    <mergeCell ref="E207:G207"/>
    <mergeCell ref="K207:M207"/>
    <mergeCell ref="N207:P207"/>
    <mergeCell ref="A208:D208"/>
    <mergeCell ref="E208:G208"/>
    <mergeCell ref="K208:M208"/>
    <mergeCell ref="N208:P208"/>
    <mergeCell ref="B205:D205"/>
    <mergeCell ref="E205:G205"/>
    <mergeCell ref="K205:M205"/>
    <mergeCell ref="N205:P205"/>
    <mergeCell ref="B206:D206"/>
    <mergeCell ref="E206:G206"/>
    <mergeCell ref="K206:M206"/>
    <mergeCell ref="N206:P206"/>
    <mergeCell ref="A391:P391"/>
    <mergeCell ref="N392:P393"/>
    <mergeCell ref="A393:D394"/>
    <mergeCell ref="E393:E394"/>
    <mergeCell ref="M394:P394"/>
    <mergeCell ref="A395:D395"/>
    <mergeCell ref="F395:F396"/>
    <mergeCell ref="G395:H396"/>
    <mergeCell ref="I395:I396"/>
    <mergeCell ref="J395:J396"/>
    <mergeCell ref="N395:P395"/>
    <mergeCell ref="N396:P396"/>
    <mergeCell ref="N397:P397"/>
    <mergeCell ref="A400:B401"/>
    <mergeCell ref="C400:E401"/>
    <mergeCell ref="F400:F401"/>
    <mergeCell ref="G400:K401"/>
    <mergeCell ref="N400:P400"/>
    <mergeCell ref="N401:P401"/>
    <mergeCell ref="C404:D406"/>
    <mergeCell ref="F404:G406"/>
    <mergeCell ref="J404:K406"/>
    <mergeCell ref="M404:N406"/>
    <mergeCell ref="C408:N408"/>
    <mergeCell ref="B410:D410"/>
    <mergeCell ref="E410:G410"/>
    <mergeCell ref="K410:M410"/>
    <mergeCell ref="N410:P410"/>
    <mergeCell ref="B411:D411"/>
    <mergeCell ref="E411:G411"/>
    <mergeCell ref="K411:M411"/>
    <mergeCell ref="N411:P411"/>
    <mergeCell ref="B412:D412"/>
    <mergeCell ref="E412:G412"/>
    <mergeCell ref="K412:M412"/>
    <mergeCell ref="N412:P412"/>
    <mergeCell ref="B413:D413"/>
    <mergeCell ref="E413:G413"/>
    <mergeCell ref="K413:M413"/>
    <mergeCell ref="N413:P413"/>
    <mergeCell ref="B414:D414"/>
    <mergeCell ref="E414:G414"/>
    <mergeCell ref="K414:M414"/>
    <mergeCell ref="N414:P414"/>
    <mergeCell ref="B415:D415"/>
    <mergeCell ref="E415:G415"/>
    <mergeCell ref="K415:M415"/>
    <mergeCell ref="N415:P415"/>
    <mergeCell ref="B416:D416"/>
    <mergeCell ref="E416:G416"/>
    <mergeCell ref="K416:M416"/>
    <mergeCell ref="N416:P416"/>
    <mergeCell ref="A417:D417"/>
    <mergeCell ref="E417:G417"/>
    <mergeCell ref="K417:M417"/>
    <mergeCell ref="N417:P417"/>
    <mergeCell ref="A418:D418"/>
    <mergeCell ref="E418:G418"/>
    <mergeCell ref="K418:M418"/>
    <mergeCell ref="N418:P418"/>
    <mergeCell ref="A419:J419"/>
    <mergeCell ref="K419:M419"/>
    <mergeCell ref="N419:P419"/>
    <mergeCell ref="A421:P421"/>
    <mergeCell ref="N422:P423"/>
    <mergeCell ref="A423:D424"/>
    <mergeCell ref="E423:E424"/>
    <mergeCell ref="M424:P424"/>
    <mergeCell ref="A425:D425"/>
    <mergeCell ref="F425:F426"/>
    <mergeCell ref="G425:H426"/>
    <mergeCell ref="I425:I426"/>
    <mergeCell ref="J425:J426"/>
    <mergeCell ref="N425:P425"/>
    <mergeCell ref="N426:P426"/>
    <mergeCell ref="N427:P427"/>
    <mergeCell ref="A430:B431"/>
    <mergeCell ref="C430:E431"/>
    <mergeCell ref="F430:F431"/>
    <mergeCell ref="G430:K431"/>
    <mergeCell ref="N430:P430"/>
    <mergeCell ref="N431:P431"/>
    <mergeCell ref="C434:D436"/>
    <mergeCell ref="F434:G436"/>
    <mergeCell ref="J434:K436"/>
    <mergeCell ref="M434:N436"/>
    <mergeCell ref="C438:N438"/>
    <mergeCell ref="B440:D440"/>
    <mergeCell ref="E440:G440"/>
    <mergeCell ref="K440:M440"/>
    <mergeCell ref="N440:P440"/>
    <mergeCell ref="A448:D448"/>
    <mergeCell ref="E448:G448"/>
    <mergeCell ref="K448:M448"/>
    <mergeCell ref="N448:P448"/>
    <mergeCell ref="A449:J449"/>
    <mergeCell ref="K449:M449"/>
    <mergeCell ref="N449:P449"/>
    <mergeCell ref="B444:D444"/>
    <mergeCell ref="E444:G444"/>
    <mergeCell ref="K444:M444"/>
    <mergeCell ref="N444:P444"/>
    <mergeCell ref="B445:D445"/>
    <mergeCell ref="E445:G445"/>
    <mergeCell ref="K445:M445"/>
    <mergeCell ref="N445:P445"/>
    <mergeCell ref="B446:D446"/>
    <mergeCell ref="E446:G446"/>
    <mergeCell ref="K446:M446"/>
    <mergeCell ref="N446:P446"/>
    <mergeCell ref="A65:D65"/>
    <mergeCell ref="F65:F66"/>
    <mergeCell ref="G65:H66"/>
    <mergeCell ref="I65:I66"/>
    <mergeCell ref="J65:J66"/>
    <mergeCell ref="N65:P65"/>
    <mergeCell ref="N66:P66"/>
    <mergeCell ref="N67:P67"/>
    <mergeCell ref="A447:D447"/>
    <mergeCell ref="E447:G447"/>
    <mergeCell ref="K447:M447"/>
    <mergeCell ref="N447:P447"/>
    <mergeCell ref="B441:D441"/>
    <mergeCell ref="E441:G441"/>
    <mergeCell ref="K441:M441"/>
    <mergeCell ref="N441:P441"/>
    <mergeCell ref="B442:D442"/>
    <mergeCell ref="E442:G442"/>
    <mergeCell ref="K442:M442"/>
    <mergeCell ref="N442:P442"/>
    <mergeCell ref="B443:D443"/>
    <mergeCell ref="E443:G443"/>
    <mergeCell ref="K443:M443"/>
    <mergeCell ref="N443:P443"/>
  </mergeCells>
  <phoneticPr fontId="1"/>
  <conditionalFormatting sqref="C14:D16">
    <cfRule type="expression" dxfId="230" priority="130">
      <formula>$C14=""</formula>
    </cfRule>
  </conditionalFormatting>
  <conditionalFormatting sqref="C44:D46">
    <cfRule type="expression" dxfId="229" priority="118">
      <formula>$C44=""</formula>
    </cfRule>
  </conditionalFormatting>
  <conditionalFormatting sqref="C74:D76">
    <cfRule type="expression" dxfId="228" priority="86">
      <formula>$C74=""</formula>
    </cfRule>
  </conditionalFormatting>
  <conditionalFormatting sqref="C104:D106">
    <cfRule type="expression" dxfId="227" priority="84">
      <formula>$C104=""</formula>
    </cfRule>
  </conditionalFormatting>
  <conditionalFormatting sqref="C134:D136">
    <cfRule type="expression" dxfId="226" priority="82">
      <formula>$C134=""</formula>
    </cfRule>
  </conditionalFormatting>
  <conditionalFormatting sqref="C164:D166">
    <cfRule type="expression" dxfId="225" priority="80">
      <formula>$C164=""</formula>
    </cfRule>
  </conditionalFormatting>
  <conditionalFormatting sqref="C194:D196">
    <cfRule type="expression" dxfId="224" priority="78">
      <formula>$C194=""</formula>
    </cfRule>
  </conditionalFormatting>
  <conditionalFormatting sqref="C224:D226">
    <cfRule type="expression" dxfId="223" priority="67">
      <formula>$C224=""</formula>
    </cfRule>
  </conditionalFormatting>
  <conditionalFormatting sqref="C254:D256">
    <cfRule type="expression" dxfId="222" priority="50">
      <formula>$C254=""</formula>
    </cfRule>
  </conditionalFormatting>
  <conditionalFormatting sqref="C284:D286">
    <cfRule type="expression" dxfId="221" priority="48">
      <formula>$C284=""</formula>
    </cfRule>
  </conditionalFormatting>
  <conditionalFormatting sqref="C314:D316">
    <cfRule type="expression" dxfId="220" priority="46">
      <formula>$C314=""</formula>
    </cfRule>
  </conditionalFormatting>
  <conditionalFormatting sqref="C344:D346">
    <cfRule type="expression" dxfId="219" priority="44">
      <formula>$C344=""</formula>
    </cfRule>
  </conditionalFormatting>
  <conditionalFormatting sqref="C374:D376">
    <cfRule type="expression" dxfId="218" priority="42">
      <formula>$C374=""</formula>
    </cfRule>
  </conditionalFormatting>
  <conditionalFormatting sqref="C404:D406">
    <cfRule type="expression" dxfId="217" priority="32">
      <formula>$C404=""</formula>
    </cfRule>
  </conditionalFormatting>
  <conditionalFormatting sqref="C434:D436">
    <cfRule type="expression" dxfId="216" priority="30">
      <formula>$C434=""</formula>
    </cfRule>
  </conditionalFormatting>
  <conditionalFormatting sqref="F14:G16">
    <cfRule type="expression" dxfId="215" priority="129">
      <formula>$F14=""</formula>
    </cfRule>
  </conditionalFormatting>
  <conditionalFormatting sqref="F44:G46">
    <cfRule type="expression" dxfId="214" priority="117">
      <formula>$F44=""</formula>
    </cfRule>
  </conditionalFormatting>
  <conditionalFormatting sqref="F74:G76">
    <cfRule type="expression" dxfId="213" priority="85">
      <formula>$F74=""</formula>
    </cfRule>
  </conditionalFormatting>
  <conditionalFormatting sqref="F104:G106">
    <cfRule type="expression" dxfId="212" priority="83">
      <formula>$F104=""</formula>
    </cfRule>
  </conditionalFormatting>
  <conditionalFormatting sqref="F134:G136">
    <cfRule type="expression" dxfId="211" priority="81">
      <formula>$F134=""</formula>
    </cfRule>
  </conditionalFormatting>
  <conditionalFormatting sqref="F164:G166">
    <cfRule type="expression" dxfId="210" priority="79">
      <formula>$F164=""</formula>
    </cfRule>
  </conditionalFormatting>
  <conditionalFormatting sqref="F194:G196">
    <cfRule type="expression" dxfId="209" priority="77">
      <formula>$F194=""</formula>
    </cfRule>
  </conditionalFormatting>
  <conditionalFormatting sqref="F224:G226">
    <cfRule type="expression" dxfId="208" priority="66">
      <formula>$F224=""</formula>
    </cfRule>
  </conditionalFormatting>
  <conditionalFormatting sqref="F254:G256">
    <cfRule type="expression" dxfId="207" priority="49">
      <formula>$F254=""</formula>
    </cfRule>
  </conditionalFormatting>
  <conditionalFormatting sqref="F284:G286">
    <cfRule type="expression" dxfId="206" priority="47">
      <formula>$F284=""</formula>
    </cfRule>
  </conditionalFormatting>
  <conditionalFormatting sqref="F314:G316">
    <cfRule type="expression" dxfId="205" priority="45">
      <formula>$F314=""</formula>
    </cfRule>
  </conditionalFormatting>
  <conditionalFormatting sqref="F344:G346">
    <cfRule type="expression" dxfId="204" priority="43">
      <formula>$F344=""</formula>
    </cfRule>
  </conditionalFormatting>
  <conditionalFormatting sqref="F374:G376">
    <cfRule type="expression" dxfId="203" priority="41">
      <formula>$F374=""</formula>
    </cfRule>
  </conditionalFormatting>
  <conditionalFormatting sqref="F404:G406">
    <cfRule type="expression" dxfId="202" priority="31">
      <formula>$F404=""</formula>
    </cfRule>
  </conditionalFormatting>
  <conditionalFormatting sqref="F434:G436">
    <cfRule type="expression" dxfId="201" priority="29">
      <formula>$F434=""</formula>
    </cfRule>
  </conditionalFormatting>
  <conditionalFormatting sqref="G5:H6">
    <cfRule type="expression" dxfId="200" priority="132">
      <formula>$G5=""</formula>
    </cfRule>
  </conditionalFormatting>
  <conditionalFormatting sqref="G35:H36">
    <cfRule type="expression" dxfId="199" priority="27">
      <formula>$G35=""</formula>
    </cfRule>
  </conditionalFormatting>
  <conditionalFormatting sqref="G65:H66">
    <cfRule type="expression" dxfId="198" priority="25">
      <formula>$G65=""</formula>
    </cfRule>
  </conditionalFormatting>
  <conditionalFormatting sqref="G95:H96">
    <cfRule type="expression" dxfId="197" priority="23">
      <formula>$G95=""</formula>
    </cfRule>
  </conditionalFormatting>
  <conditionalFormatting sqref="G125:H126">
    <cfRule type="expression" dxfId="196" priority="21">
      <formula>$G125=""</formula>
    </cfRule>
  </conditionalFormatting>
  <conditionalFormatting sqref="G155:H156">
    <cfRule type="expression" dxfId="195" priority="19">
      <formula>$G155=""</formula>
    </cfRule>
  </conditionalFormatting>
  <conditionalFormatting sqref="G185:H186">
    <cfRule type="expression" dxfId="194" priority="17">
      <formula>$G185=""</formula>
    </cfRule>
  </conditionalFormatting>
  <conditionalFormatting sqref="G215:H216">
    <cfRule type="expression" dxfId="193" priority="15">
      <formula>$G215=""</formula>
    </cfRule>
  </conditionalFormatting>
  <conditionalFormatting sqref="G245:H246">
    <cfRule type="expression" dxfId="192" priority="13">
      <formula>$G245=""</formula>
    </cfRule>
  </conditionalFormatting>
  <conditionalFormatting sqref="G275:H276">
    <cfRule type="expression" dxfId="191" priority="11">
      <formula>$G275=""</formula>
    </cfRule>
  </conditionalFormatting>
  <conditionalFormatting sqref="G305:H306">
    <cfRule type="expression" dxfId="190" priority="9">
      <formula>$G305=""</formula>
    </cfRule>
  </conditionalFormatting>
  <conditionalFormatting sqref="G335:H336">
    <cfRule type="expression" dxfId="189" priority="7">
      <formula>$G335=""</formula>
    </cfRule>
  </conditionalFormatting>
  <conditionalFormatting sqref="G365:H366">
    <cfRule type="expression" dxfId="188" priority="5">
      <formula>$G365=""</formula>
    </cfRule>
  </conditionalFormatting>
  <conditionalFormatting sqref="G395:H396">
    <cfRule type="expression" dxfId="187" priority="3">
      <formula>$G395=""</formula>
    </cfRule>
  </conditionalFormatting>
  <conditionalFormatting sqref="G425:H426">
    <cfRule type="expression" dxfId="186" priority="1">
      <formula>$G425=""</formula>
    </cfRule>
  </conditionalFormatting>
  <conditionalFormatting sqref="G10:K11">
    <cfRule type="expression" dxfId="185" priority="131">
      <formula>$G10=""</formula>
    </cfRule>
  </conditionalFormatting>
  <conditionalFormatting sqref="G40:K41">
    <cfRule type="expression" dxfId="184" priority="119">
      <formula>$G40=""</formula>
    </cfRule>
  </conditionalFormatting>
  <conditionalFormatting sqref="G70:K71">
    <cfRule type="expression" dxfId="183" priority="114">
      <formula>$G70=""</formula>
    </cfRule>
  </conditionalFormatting>
  <conditionalFormatting sqref="G100:K101">
    <cfRule type="expression" dxfId="182" priority="109">
      <formula>$G100=""</formula>
    </cfRule>
  </conditionalFormatting>
  <conditionalFormatting sqref="G130:K131">
    <cfRule type="expression" dxfId="181" priority="104">
      <formula>$G130=""</formula>
    </cfRule>
  </conditionalFormatting>
  <conditionalFormatting sqref="G160:K161">
    <cfRule type="expression" dxfId="180" priority="99">
      <formula>$G160=""</formula>
    </cfRule>
  </conditionalFormatting>
  <conditionalFormatting sqref="G190:K191">
    <cfRule type="expression" dxfId="179" priority="94">
      <formula>$G190=""</formula>
    </cfRule>
  </conditionalFormatting>
  <conditionalFormatting sqref="G220:K221">
    <cfRule type="expression" dxfId="178" priority="68">
      <formula>$G220=""</formula>
    </cfRule>
  </conditionalFormatting>
  <conditionalFormatting sqref="G250:K251">
    <cfRule type="expression" dxfId="177" priority="64">
      <formula>$G250=""</formula>
    </cfRule>
  </conditionalFormatting>
  <conditionalFormatting sqref="G280:K281">
    <cfRule type="expression" dxfId="176" priority="62">
      <formula>$G280=""</formula>
    </cfRule>
  </conditionalFormatting>
  <conditionalFormatting sqref="G310:K311">
    <cfRule type="expression" dxfId="175" priority="60">
      <formula>$G310=""</formula>
    </cfRule>
  </conditionalFormatting>
  <conditionalFormatting sqref="G340:K341">
    <cfRule type="expression" dxfId="174" priority="58">
      <formula>$G340=""</formula>
    </cfRule>
  </conditionalFormatting>
  <conditionalFormatting sqref="G370:K371">
    <cfRule type="expression" dxfId="173" priority="56">
      <formula>$G370=""</formula>
    </cfRule>
  </conditionalFormatting>
  <conditionalFormatting sqref="G400:K401">
    <cfRule type="expression" dxfId="172" priority="37">
      <formula>$G400=""</formula>
    </cfRule>
  </conditionalFormatting>
  <conditionalFormatting sqref="G430:K431">
    <cfRule type="expression" dxfId="171" priority="35">
      <formula>$G430=""</formula>
    </cfRule>
  </conditionalFormatting>
  <conditionalFormatting sqref="H21">
    <cfRule type="expression" dxfId="170" priority="128">
      <formula>$H21=""</formula>
    </cfRule>
  </conditionalFormatting>
  <conditionalFormatting sqref="H51">
    <cfRule type="expression" dxfId="169" priority="127">
      <formula>$H51=""</formula>
    </cfRule>
  </conditionalFormatting>
  <conditionalFormatting sqref="H81">
    <cfRule type="expression" dxfId="168" priority="126">
      <formula>$H81=""</formula>
    </cfRule>
  </conditionalFormatting>
  <conditionalFormatting sqref="H111">
    <cfRule type="expression" dxfId="167" priority="125">
      <formula>$H111=""</formula>
    </cfRule>
  </conditionalFormatting>
  <conditionalFormatting sqref="H141">
    <cfRule type="expression" dxfId="166" priority="124">
      <formula>$H141=""</formula>
    </cfRule>
  </conditionalFormatting>
  <conditionalFormatting sqref="H171">
    <cfRule type="expression" dxfId="165" priority="123">
      <formula>$H171=""</formula>
    </cfRule>
  </conditionalFormatting>
  <conditionalFormatting sqref="H201">
    <cfRule type="expression" dxfId="164" priority="122">
      <formula>$H201=""</formula>
    </cfRule>
  </conditionalFormatting>
  <conditionalFormatting sqref="H231">
    <cfRule type="expression" dxfId="163" priority="76">
      <formula>$H231=""</formula>
    </cfRule>
  </conditionalFormatting>
  <conditionalFormatting sqref="H261">
    <cfRule type="expression" dxfId="162" priority="75">
      <formula>$H261=""</formula>
    </cfRule>
  </conditionalFormatting>
  <conditionalFormatting sqref="H291">
    <cfRule type="expression" dxfId="161" priority="74">
      <formula>$H291=""</formula>
    </cfRule>
  </conditionalFormatting>
  <conditionalFormatting sqref="H321">
    <cfRule type="expression" dxfId="160" priority="73">
      <formula>$H321=""</formula>
    </cfRule>
  </conditionalFormatting>
  <conditionalFormatting sqref="H351">
    <cfRule type="expression" dxfId="159" priority="72">
      <formula>$H351=""</formula>
    </cfRule>
  </conditionalFormatting>
  <conditionalFormatting sqref="H381">
    <cfRule type="expression" dxfId="158" priority="71">
      <formula>$H381=""</formula>
    </cfRule>
  </conditionalFormatting>
  <conditionalFormatting sqref="H411">
    <cfRule type="expression" dxfId="157" priority="40">
      <formula>$H411=""</formula>
    </cfRule>
  </conditionalFormatting>
  <conditionalFormatting sqref="H441">
    <cfRule type="expression" dxfId="156" priority="39">
      <formula>$H441=""</formula>
    </cfRule>
  </conditionalFormatting>
  <conditionalFormatting sqref="J5:J6">
    <cfRule type="expression" dxfId="155" priority="133">
      <formula>$J5=""</formula>
    </cfRule>
  </conditionalFormatting>
  <conditionalFormatting sqref="J35:J36">
    <cfRule type="expression" dxfId="154" priority="28">
      <formula>$J35=""</formula>
    </cfRule>
  </conditionalFormatting>
  <conditionalFormatting sqref="J65:J66">
    <cfRule type="expression" dxfId="153" priority="26">
      <formula>$J65=""</formula>
    </cfRule>
  </conditionalFormatting>
  <conditionalFormatting sqref="J95:J96">
    <cfRule type="expression" dxfId="152" priority="24">
      <formula>$J95=""</formula>
    </cfRule>
  </conditionalFormatting>
  <conditionalFormatting sqref="J125:J126">
    <cfRule type="expression" dxfId="151" priority="22">
      <formula>$J125=""</formula>
    </cfRule>
  </conditionalFormatting>
  <conditionalFormatting sqref="J155:J156">
    <cfRule type="expression" dxfId="150" priority="20">
      <formula>$J155=""</formula>
    </cfRule>
  </conditionalFormatting>
  <conditionalFormatting sqref="J185:J186">
    <cfRule type="expression" dxfId="149" priority="18">
      <formula>$J185=""</formula>
    </cfRule>
  </conditionalFormatting>
  <conditionalFormatting sqref="J215:J216">
    <cfRule type="expression" dxfId="148" priority="16">
      <formula>$J215=""</formula>
    </cfRule>
  </conditionalFormatting>
  <conditionalFormatting sqref="J245:J246">
    <cfRule type="expression" dxfId="147" priority="14">
      <formula>$J245=""</formula>
    </cfRule>
  </conditionalFormatting>
  <conditionalFormatting sqref="J275:J276">
    <cfRule type="expression" dxfId="146" priority="12">
      <formula>$J275=""</formula>
    </cfRule>
  </conditionalFormatting>
  <conditionalFormatting sqref="J305:J306">
    <cfRule type="expression" dxfId="145" priority="10">
      <formula>$J305=""</formula>
    </cfRule>
  </conditionalFormatting>
  <conditionalFormatting sqref="J335:J336">
    <cfRule type="expression" dxfId="144" priority="8">
      <formula>$J335=""</formula>
    </cfRule>
  </conditionalFormatting>
  <conditionalFormatting sqref="J365:J366">
    <cfRule type="expression" dxfId="143" priority="6">
      <formula>$J365=""</formula>
    </cfRule>
  </conditionalFormatting>
  <conditionalFormatting sqref="J395:J396">
    <cfRule type="expression" dxfId="142" priority="4">
      <formula>$J395=""</formula>
    </cfRule>
  </conditionalFormatting>
  <conditionalFormatting sqref="J425:J426">
    <cfRule type="expression" dxfId="141" priority="2">
      <formula>$J425=""</formula>
    </cfRule>
  </conditionalFormatting>
  <dataValidations count="1">
    <dataValidation imeMode="disabled" allowBlank="1" showInputMessage="1" showErrorMessage="1" sqref="G5:H6 J5:J6 G35:H36 J35:J36 G65:H66 J65:J66 G95:H96 J95:J96 G125:H126 J125:J126 G155:H156 J155:J156 G185:H186 J185:J186 G215:H216 J215:J216 G245:H246 J245:J246 G275:H276 J275:J276 G305:H306 J305:J306 G335:H336 J335:J336 G365:H366 J365:J366 G395:H396 J395:J396 G425:H426 J425:J426" xr:uid="{00000000-0002-0000-0200-000000000000}"/>
  </dataValidations>
  <printOptions horizontalCentered="1" verticalCentered="1"/>
  <pageMargins left="0.23622047244094491" right="0.23622047244094491" top="0.74803149606299213" bottom="0.74803149606299213" header="0.31496062992125984" footer="0.31496062992125984"/>
  <pageSetup paperSize="9" scale="9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2"/>
  </sheetPr>
  <dimension ref="A1:V450"/>
  <sheetViews>
    <sheetView zoomScale="85" zoomScaleNormal="85" zoomScaleSheetLayoutView="100" workbookViewId="0">
      <selection activeCell="T25" sqref="T25"/>
    </sheetView>
  </sheetViews>
  <sheetFormatPr defaultRowHeight="13.5"/>
  <cols>
    <col min="1" max="9" width="9" style="47"/>
    <col min="10" max="10" width="11.25" style="47" customWidth="1"/>
    <col min="11" max="11" width="6.75" style="47" customWidth="1"/>
    <col min="12" max="23" width="9" style="47"/>
    <col min="24" max="24" width="9.875" style="47" customWidth="1"/>
    <col min="25" max="16384" width="9" style="47"/>
  </cols>
  <sheetData>
    <row r="1" spans="1:22" ht="41.25" customHeight="1">
      <c r="A1" s="278" t="s">
        <v>61</v>
      </c>
      <c r="B1" s="278"/>
      <c r="C1" s="278"/>
      <c r="D1" s="278"/>
      <c r="E1" s="278"/>
      <c r="F1" s="278"/>
      <c r="G1" s="278"/>
      <c r="H1" s="278"/>
      <c r="I1" s="278"/>
      <c r="J1" s="278"/>
      <c r="K1" s="278"/>
      <c r="L1" s="278"/>
      <c r="M1" s="278"/>
      <c r="N1" s="278"/>
      <c r="O1" s="278"/>
      <c r="P1" s="278"/>
      <c r="Q1" s="73"/>
      <c r="R1" s="73"/>
      <c r="S1" s="74" t="s">
        <v>100</v>
      </c>
      <c r="T1" s="74" cm="1">
        <f t="array" ref="T1">SUM(IF(MOD(ROW(K27:K750),30)=27,K27:K750,0))</f>
        <v>0</v>
      </c>
      <c r="U1" s="74" t="s">
        <v>101</v>
      </c>
      <c r="V1" s="74" cm="1">
        <f t="array" ref="V1">SUM(IF(MOD(ROW(K28:K750),30)=28,K28:K750,0))</f>
        <v>0</v>
      </c>
    </row>
    <row r="2" spans="1:22" ht="18.75">
      <c r="A2" s="75"/>
      <c r="B2" s="75"/>
      <c r="C2" s="75"/>
      <c r="D2" s="75"/>
      <c r="E2" s="76"/>
      <c r="F2" s="76"/>
      <c r="G2" s="76"/>
      <c r="H2" s="76"/>
      <c r="I2" s="76"/>
      <c r="J2" s="76"/>
      <c r="K2" s="76"/>
      <c r="L2" s="76"/>
      <c r="M2" s="46"/>
      <c r="N2" s="279">
        <f>合計請求書!$K$6</f>
        <v>45219</v>
      </c>
      <c r="O2" s="279"/>
      <c r="P2" s="279"/>
      <c r="Q2" s="77"/>
      <c r="R2" s="78"/>
    </row>
    <row r="3" spans="1:22" ht="14.25" customHeight="1">
      <c r="A3" s="280" t="s">
        <v>105</v>
      </c>
      <c r="B3" s="280"/>
      <c r="C3" s="280"/>
      <c r="D3" s="280"/>
      <c r="E3" s="282" t="s">
        <v>35</v>
      </c>
      <c r="F3" s="79"/>
      <c r="G3" s="79"/>
      <c r="H3" s="79"/>
      <c r="I3" s="79"/>
      <c r="J3" s="79"/>
      <c r="K3" s="79"/>
      <c r="L3" s="76"/>
      <c r="M3" s="46"/>
      <c r="N3" s="279"/>
      <c r="O3" s="279"/>
      <c r="P3" s="279"/>
      <c r="Q3" s="77"/>
      <c r="R3" s="78"/>
    </row>
    <row r="4" spans="1:22" ht="21" customHeight="1">
      <c r="A4" s="281"/>
      <c r="B4" s="281"/>
      <c r="C4" s="281"/>
      <c r="D4" s="281"/>
      <c r="E4" s="282"/>
      <c r="F4" s="46"/>
      <c r="G4" s="46"/>
      <c r="H4" s="46"/>
      <c r="I4" s="46"/>
      <c r="J4" s="80"/>
      <c r="K4" s="81"/>
      <c r="L4" s="82" t="s">
        <v>36</v>
      </c>
      <c r="M4" s="283">
        <f>合計請求書!$K$24</f>
        <v>0</v>
      </c>
      <c r="N4" s="283"/>
      <c r="O4" s="283"/>
      <c r="P4" s="283"/>
      <c r="Q4" s="77"/>
    </row>
    <row r="5" spans="1:22" ht="18.75" customHeight="1">
      <c r="A5" s="205" t="s">
        <v>37</v>
      </c>
      <c r="B5" s="205"/>
      <c r="C5" s="205"/>
      <c r="D5" s="205"/>
      <c r="E5" s="83"/>
      <c r="F5" s="206" t="s">
        <v>38</v>
      </c>
      <c r="G5" s="208"/>
      <c r="H5" s="208"/>
      <c r="I5" s="209" t="s">
        <v>77</v>
      </c>
      <c r="J5" s="210"/>
      <c r="K5" s="84"/>
      <c r="L5" s="59" t="s">
        <v>39</v>
      </c>
      <c r="M5" s="85">
        <f>合計請求書!$K$25</f>
        <v>0</v>
      </c>
      <c r="N5" s="211">
        <f>合計請求書!$K$26</f>
        <v>0</v>
      </c>
      <c r="O5" s="211"/>
      <c r="P5" s="211"/>
      <c r="Q5" s="86"/>
      <c r="R5" s="86"/>
      <c r="S5" s="86"/>
      <c r="T5" s="86"/>
      <c r="U5" s="86"/>
      <c r="V5" s="86"/>
    </row>
    <row r="6" spans="1:22" ht="13.5" customHeight="1">
      <c r="A6" s="59"/>
      <c r="B6" s="59"/>
      <c r="C6" s="59"/>
      <c r="D6" s="59"/>
      <c r="E6" s="87"/>
      <c r="F6" s="207"/>
      <c r="G6" s="208"/>
      <c r="H6" s="208"/>
      <c r="I6" s="209"/>
      <c r="J6" s="210"/>
      <c r="K6" s="84"/>
      <c r="L6" s="59"/>
      <c r="M6" s="88" t="s">
        <v>7</v>
      </c>
      <c r="N6" s="212">
        <f>合計請求書!$K$27</f>
        <v>0</v>
      </c>
      <c r="O6" s="212"/>
      <c r="P6" s="212"/>
      <c r="Q6" s="86"/>
      <c r="R6" s="86"/>
      <c r="S6" s="86"/>
      <c r="T6" s="86"/>
      <c r="U6" s="86"/>
      <c r="V6" s="86"/>
    </row>
    <row r="7" spans="1:22" ht="13.5" customHeight="1">
      <c r="A7" s="46"/>
      <c r="B7" s="46"/>
      <c r="C7" s="46"/>
      <c r="D7" s="46"/>
      <c r="E7" s="79"/>
      <c r="F7" s="46"/>
      <c r="G7" s="46"/>
      <c r="H7" s="46"/>
      <c r="I7" s="46"/>
      <c r="J7" s="80"/>
      <c r="K7" s="89"/>
      <c r="L7" s="59"/>
      <c r="M7" s="88" t="s">
        <v>6</v>
      </c>
      <c r="N7" s="212">
        <f>合計請求書!$K$28</f>
        <v>0</v>
      </c>
      <c r="O7" s="212"/>
      <c r="P7" s="212"/>
      <c r="R7" s="78"/>
    </row>
    <row r="8" spans="1:22" ht="14.25">
      <c r="A8" s="90"/>
      <c r="B8" s="90"/>
      <c r="C8" s="90"/>
      <c r="D8" s="90"/>
      <c r="E8" s="90"/>
      <c r="F8" s="90"/>
      <c r="G8" s="91"/>
      <c r="H8" s="90"/>
      <c r="I8" s="90"/>
      <c r="J8" s="90"/>
      <c r="K8" s="90"/>
      <c r="L8" s="90"/>
      <c r="M8" s="90"/>
      <c r="N8" s="90"/>
      <c r="O8" s="90"/>
      <c r="P8" s="90"/>
    </row>
    <row r="9" spans="1:22">
      <c r="A9" s="79"/>
      <c r="B9" s="79"/>
      <c r="C9" s="79"/>
      <c r="D9" s="79"/>
      <c r="E9" s="89"/>
      <c r="F9" s="92"/>
      <c r="G9" s="92"/>
      <c r="H9" s="92"/>
      <c r="I9" s="92"/>
      <c r="J9" s="92"/>
      <c r="K9" s="79"/>
      <c r="L9" s="46"/>
      <c r="M9" s="46"/>
      <c r="N9" s="46"/>
      <c r="O9" s="76"/>
      <c r="P9" s="46"/>
    </row>
    <row r="10" spans="1:22" ht="18" customHeight="1">
      <c r="A10" s="258" t="s">
        <v>41</v>
      </c>
      <c r="B10" s="259"/>
      <c r="C10" s="262">
        <f>K29</f>
        <v>0</v>
      </c>
      <c r="D10" s="263"/>
      <c r="E10" s="264"/>
      <c r="F10" s="268" t="s">
        <v>42</v>
      </c>
      <c r="G10" s="270"/>
      <c r="H10" s="271"/>
      <c r="I10" s="271"/>
      <c r="J10" s="271"/>
      <c r="K10" s="272"/>
      <c r="L10" s="46"/>
      <c r="M10" s="93"/>
      <c r="N10" s="276"/>
      <c r="O10" s="276"/>
      <c r="P10" s="276"/>
    </row>
    <row r="11" spans="1:22" ht="18" customHeight="1">
      <c r="A11" s="260"/>
      <c r="B11" s="261"/>
      <c r="C11" s="265"/>
      <c r="D11" s="266"/>
      <c r="E11" s="267"/>
      <c r="F11" s="269"/>
      <c r="G11" s="273"/>
      <c r="H11" s="274"/>
      <c r="I11" s="274"/>
      <c r="J11" s="274"/>
      <c r="K11" s="275"/>
      <c r="L11" s="46"/>
      <c r="M11" s="93"/>
      <c r="N11" s="277"/>
      <c r="O11" s="277"/>
      <c r="P11" s="277"/>
    </row>
    <row r="12" spans="1:22">
      <c r="A12" s="76"/>
      <c r="B12" s="76"/>
      <c r="C12" s="76"/>
      <c r="D12" s="76"/>
      <c r="E12" s="76"/>
      <c r="F12" s="76"/>
      <c r="G12" s="76"/>
      <c r="H12" s="76"/>
      <c r="I12" s="76"/>
      <c r="J12" s="76"/>
      <c r="K12" s="292"/>
      <c r="L12" s="292"/>
      <c r="M12" s="292"/>
      <c r="N12" s="292"/>
      <c r="O12" s="292"/>
      <c r="P12" s="46"/>
    </row>
    <row r="13" spans="1:22" ht="13.5" customHeight="1">
      <c r="A13" s="94"/>
      <c r="B13" s="94"/>
      <c r="C13" s="94"/>
      <c r="D13" s="94"/>
      <c r="E13" s="94"/>
      <c r="F13" s="94"/>
      <c r="G13" s="95"/>
      <c r="H13" s="96"/>
      <c r="I13" s="96"/>
      <c r="J13" s="96"/>
      <c r="K13" s="94"/>
      <c r="L13" s="94"/>
      <c r="M13" s="94"/>
      <c r="N13" s="94"/>
      <c r="O13" s="94"/>
      <c r="P13" s="94"/>
    </row>
    <row r="14" spans="1:22" ht="13.5" customHeight="1">
      <c r="A14" s="79"/>
      <c r="B14" s="97" t="s">
        <v>0</v>
      </c>
      <c r="C14" s="240" t="s">
        <v>91</v>
      </c>
      <c r="D14" s="241"/>
      <c r="E14" s="97" t="s">
        <v>1</v>
      </c>
      <c r="F14" s="240"/>
      <c r="G14" s="241"/>
      <c r="H14" s="98"/>
      <c r="I14" s="97" t="s">
        <v>2</v>
      </c>
      <c r="J14" s="246"/>
      <c r="K14" s="247"/>
      <c r="L14" s="97" t="s">
        <v>3</v>
      </c>
      <c r="M14" s="246" t="e">
        <f>SUM(C14-F14-J14)</f>
        <v>#VALUE!</v>
      </c>
      <c r="N14" s="247"/>
      <c r="O14" s="79"/>
      <c r="P14" s="89"/>
    </row>
    <row r="15" spans="1:22" ht="13.5" customHeight="1">
      <c r="A15" s="79"/>
      <c r="B15" s="99" t="s">
        <v>43</v>
      </c>
      <c r="C15" s="242"/>
      <c r="D15" s="243"/>
      <c r="E15" s="99" t="s">
        <v>44</v>
      </c>
      <c r="F15" s="242"/>
      <c r="G15" s="243"/>
      <c r="H15" s="99"/>
      <c r="I15" s="99" t="s">
        <v>45</v>
      </c>
      <c r="J15" s="248"/>
      <c r="K15" s="249"/>
      <c r="L15" s="99" t="s">
        <v>46</v>
      </c>
      <c r="M15" s="248"/>
      <c r="N15" s="249"/>
      <c r="O15" s="79"/>
      <c r="P15" s="89"/>
    </row>
    <row r="16" spans="1:22" ht="13.5" customHeight="1">
      <c r="A16" s="79"/>
      <c r="B16" s="99"/>
      <c r="C16" s="244"/>
      <c r="D16" s="245"/>
      <c r="E16" s="99" t="s">
        <v>90</v>
      </c>
      <c r="F16" s="244"/>
      <c r="G16" s="245"/>
      <c r="H16" s="99"/>
      <c r="I16" s="99" t="s">
        <v>4</v>
      </c>
      <c r="J16" s="250"/>
      <c r="K16" s="251"/>
      <c r="L16" s="99"/>
      <c r="M16" s="250"/>
      <c r="N16" s="251"/>
      <c r="O16" s="79"/>
      <c r="P16" s="89"/>
    </row>
    <row r="17" spans="1:22">
      <c r="A17" s="79"/>
      <c r="B17" s="79"/>
      <c r="C17" s="79"/>
      <c r="D17" s="79"/>
      <c r="E17" s="79"/>
      <c r="F17" s="79"/>
      <c r="G17" s="79"/>
      <c r="H17" s="79"/>
      <c r="I17" s="79"/>
      <c r="J17" s="79"/>
      <c r="K17" s="79"/>
      <c r="L17" s="79"/>
      <c r="M17" s="79"/>
      <c r="N17" s="79"/>
      <c r="O17" s="79"/>
      <c r="P17" s="89"/>
    </row>
    <row r="18" spans="1:22" ht="17.25" customHeight="1">
      <c r="A18" s="79"/>
      <c r="B18" s="79" t="s">
        <v>47</v>
      </c>
      <c r="C18" s="202"/>
      <c r="D18" s="202"/>
      <c r="E18" s="202"/>
      <c r="F18" s="202"/>
      <c r="G18" s="202"/>
      <c r="H18" s="202"/>
      <c r="I18" s="202"/>
      <c r="J18" s="202"/>
      <c r="K18" s="202"/>
      <c r="L18" s="202"/>
      <c r="M18" s="202"/>
      <c r="N18" s="202"/>
      <c r="O18" s="68"/>
      <c r="P18" s="68"/>
    </row>
    <row r="19" spans="1:22">
      <c r="A19" s="79"/>
      <c r="B19" s="79"/>
      <c r="C19" s="79"/>
      <c r="D19" s="79"/>
      <c r="E19" s="79"/>
      <c r="F19" s="79"/>
      <c r="G19" s="79"/>
      <c r="H19" s="79"/>
      <c r="I19" s="79"/>
      <c r="J19" s="79"/>
      <c r="K19" s="79"/>
      <c r="L19" s="79"/>
      <c r="M19" s="79"/>
      <c r="N19" s="79"/>
      <c r="O19" s="79"/>
      <c r="P19" s="89"/>
    </row>
    <row r="20" spans="1:22" ht="18" customHeight="1">
      <c r="A20" s="100" t="s">
        <v>5</v>
      </c>
      <c r="B20" s="252" t="s">
        <v>48</v>
      </c>
      <c r="C20" s="253"/>
      <c r="D20" s="254"/>
      <c r="E20" s="252" t="s">
        <v>49</v>
      </c>
      <c r="F20" s="253"/>
      <c r="G20" s="254"/>
      <c r="H20" s="100" t="s">
        <v>50</v>
      </c>
      <c r="I20" s="100" t="s">
        <v>51</v>
      </c>
      <c r="J20" s="100" t="s">
        <v>52</v>
      </c>
      <c r="K20" s="252" t="s">
        <v>53</v>
      </c>
      <c r="L20" s="253"/>
      <c r="M20" s="254"/>
      <c r="N20" s="255" t="s">
        <v>86</v>
      </c>
      <c r="O20" s="256"/>
      <c r="P20" s="257"/>
    </row>
    <row r="21" spans="1:22" ht="21" customHeight="1">
      <c r="A21" s="66">
        <v>1</v>
      </c>
      <c r="B21" s="225" t="s">
        <v>92</v>
      </c>
      <c r="C21" s="226"/>
      <c r="D21" s="227"/>
      <c r="E21" s="289" t="str">
        <f>IF(C14="未定","内金として","")</f>
        <v>内金として</v>
      </c>
      <c r="F21" s="290"/>
      <c r="G21" s="291"/>
      <c r="H21" s="110">
        <v>1</v>
      </c>
      <c r="I21" s="102" t="s">
        <v>95</v>
      </c>
      <c r="J21" s="111"/>
      <c r="K21" s="228">
        <f>K27</f>
        <v>0</v>
      </c>
      <c r="L21" s="229"/>
      <c r="M21" s="230"/>
      <c r="N21" s="231"/>
      <c r="O21" s="232"/>
      <c r="P21" s="233"/>
    </row>
    <row r="22" spans="1:22" ht="21" customHeight="1">
      <c r="A22" s="66">
        <v>2</v>
      </c>
      <c r="B22" s="225"/>
      <c r="C22" s="226"/>
      <c r="D22" s="227"/>
      <c r="E22" s="225"/>
      <c r="F22" s="226"/>
      <c r="G22" s="227"/>
      <c r="H22" s="110"/>
      <c r="I22" s="102"/>
      <c r="J22" s="111"/>
      <c r="K22" s="228"/>
      <c r="L22" s="229"/>
      <c r="M22" s="230"/>
      <c r="N22" s="231"/>
      <c r="O22" s="232"/>
      <c r="P22" s="233"/>
    </row>
    <row r="23" spans="1:22" ht="21" customHeight="1">
      <c r="A23" s="66">
        <v>3</v>
      </c>
      <c r="B23" s="225"/>
      <c r="C23" s="226"/>
      <c r="D23" s="227"/>
      <c r="E23" s="225"/>
      <c r="F23" s="226"/>
      <c r="G23" s="227"/>
      <c r="H23" s="110"/>
      <c r="I23" s="102"/>
      <c r="J23" s="111"/>
      <c r="K23" s="228"/>
      <c r="L23" s="229"/>
      <c r="M23" s="230"/>
      <c r="N23" s="231"/>
      <c r="O23" s="232"/>
      <c r="P23" s="233"/>
    </row>
    <row r="24" spans="1:22" ht="21" customHeight="1">
      <c r="A24" s="66">
        <v>4</v>
      </c>
      <c r="B24" s="225"/>
      <c r="C24" s="226"/>
      <c r="D24" s="227"/>
      <c r="E24" s="225"/>
      <c r="F24" s="226"/>
      <c r="G24" s="227"/>
      <c r="H24" s="110"/>
      <c r="I24" s="102"/>
      <c r="J24" s="111"/>
      <c r="K24" s="228"/>
      <c r="L24" s="229"/>
      <c r="M24" s="230"/>
      <c r="N24" s="231"/>
      <c r="O24" s="232"/>
      <c r="P24" s="233"/>
    </row>
    <row r="25" spans="1:22" ht="21" customHeight="1">
      <c r="A25" s="66">
        <v>5</v>
      </c>
      <c r="B25" s="225"/>
      <c r="C25" s="226"/>
      <c r="D25" s="227"/>
      <c r="E25" s="225"/>
      <c r="F25" s="226"/>
      <c r="G25" s="227"/>
      <c r="H25" s="110"/>
      <c r="I25" s="102"/>
      <c r="J25" s="111"/>
      <c r="K25" s="228"/>
      <c r="L25" s="229"/>
      <c r="M25" s="230"/>
      <c r="N25" s="231"/>
      <c r="O25" s="232"/>
      <c r="P25" s="233"/>
    </row>
    <row r="26" spans="1:22" ht="21" customHeight="1">
      <c r="A26" s="66">
        <v>6</v>
      </c>
      <c r="B26" s="225"/>
      <c r="C26" s="226"/>
      <c r="D26" s="227"/>
      <c r="E26" s="225"/>
      <c r="F26" s="226"/>
      <c r="G26" s="227"/>
      <c r="H26" s="110"/>
      <c r="I26" s="102"/>
      <c r="J26" s="111"/>
      <c r="K26" s="228"/>
      <c r="L26" s="229"/>
      <c r="M26" s="230"/>
      <c r="N26" s="231"/>
      <c r="O26" s="232"/>
      <c r="P26" s="233"/>
    </row>
    <row r="27" spans="1:22" ht="21" customHeight="1">
      <c r="A27" s="213" t="s">
        <v>55</v>
      </c>
      <c r="B27" s="214"/>
      <c r="C27" s="214"/>
      <c r="D27" s="215"/>
      <c r="E27" s="216"/>
      <c r="F27" s="217"/>
      <c r="G27" s="218"/>
      <c r="H27" s="106"/>
      <c r="I27" s="67"/>
      <c r="J27" s="112"/>
      <c r="K27" s="219">
        <f>K29/1.1</f>
        <v>0</v>
      </c>
      <c r="L27" s="220"/>
      <c r="M27" s="221"/>
      <c r="N27" s="222"/>
      <c r="O27" s="223"/>
      <c r="P27" s="224"/>
    </row>
    <row r="28" spans="1:22" ht="21" customHeight="1">
      <c r="A28" s="213" t="s">
        <v>98</v>
      </c>
      <c r="B28" s="214"/>
      <c r="C28" s="214"/>
      <c r="D28" s="215"/>
      <c r="E28" s="234"/>
      <c r="F28" s="235"/>
      <c r="G28" s="236"/>
      <c r="H28" s="106"/>
      <c r="I28" s="67"/>
      <c r="J28" s="112"/>
      <c r="K28" s="219">
        <f>K29-K27</f>
        <v>0</v>
      </c>
      <c r="L28" s="220"/>
      <c r="M28" s="221"/>
      <c r="N28" s="222"/>
      <c r="O28" s="223"/>
      <c r="P28" s="224"/>
    </row>
    <row r="29" spans="1:22" ht="21" customHeight="1">
      <c r="A29" s="237" t="s">
        <v>57</v>
      </c>
      <c r="B29" s="238"/>
      <c r="C29" s="238"/>
      <c r="D29" s="238"/>
      <c r="E29" s="238"/>
      <c r="F29" s="238"/>
      <c r="G29" s="238"/>
      <c r="H29" s="238"/>
      <c r="I29" s="238"/>
      <c r="J29" s="239"/>
      <c r="K29" s="219">
        <f>J14</f>
        <v>0</v>
      </c>
      <c r="L29" s="220"/>
      <c r="M29" s="221"/>
      <c r="N29" s="222"/>
      <c r="O29" s="223"/>
      <c r="P29" s="224"/>
    </row>
    <row r="30" spans="1:22">
      <c r="A30" s="107"/>
      <c r="B30" s="107"/>
      <c r="C30" s="107"/>
      <c r="D30" s="107"/>
      <c r="E30" s="107"/>
      <c r="F30" s="107"/>
      <c r="G30" s="107"/>
      <c r="H30" s="107"/>
      <c r="I30" s="107"/>
      <c r="J30" s="107"/>
      <c r="K30" s="107"/>
      <c r="L30" s="107"/>
      <c r="M30" s="107"/>
      <c r="N30" s="107"/>
      <c r="O30" s="107"/>
      <c r="P30" s="108"/>
    </row>
    <row r="31" spans="1:22" ht="41.25" customHeight="1">
      <c r="A31" s="278" t="s">
        <v>61</v>
      </c>
      <c r="B31" s="278"/>
      <c r="C31" s="278"/>
      <c r="D31" s="278"/>
      <c r="E31" s="278"/>
      <c r="F31" s="278"/>
      <c r="G31" s="278"/>
      <c r="H31" s="278"/>
      <c r="I31" s="278"/>
      <c r="J31" s="278"/>
      <c r="K31" s="278"/>
      <c r="L31" s="278"/>
      <c r="M31" s="278"/>
      <c r="N31" s="278"/>
      <c r="O31" s="278"/>
      <c r="P31" s="278"/>
      <c r="Q31" s="73"/>
      <c r="R31" s="73"/>
      <c r="S31" s="73"/>
      <c r="T31" s="73"/>
      <c r="U31" s="73"/>
      <c r="V31" s="73"/>
    </row>
    <row r="32" spans="1:22" ht="18.75">
      <c r="A32" s="75"/>
      <c r="B32" s="75"/>
      <c r="C32" s="75"/>
      <c r="D32" s="75"/>
      <c r="E32" s="76"/>
      <c r="F32" s="76"/>
      <c r="G32" s="76"/>
      <c r="H32" s="76"/>
      <c r="I32" s="76"/>
      <c r="J32" s="76"/>
      <c r="K32" s="76"/>
      <c r="L32" s="76"/>
      <c r="M32" s="46"/>
      <c r="N32" s="279">
        <f>合計請求書!$K$6</f>
        <v>45219</v>
      </c>
      <c r="O32" s="279"/>
      <c r="P32" s="279"/>
      <c r="Q32" s="77"/>
      <c r="R32" s="78"/>
    </row>
    <row r="33" spans="1:22" ht="14.25" customHeight="1">
      <c r="A33" s="280" t="s">
        <v>105</v>
      </c>
      <c r="B33" s="280"/>
      <c r="C33" s="280"/>
      <c r="D33" s="280"/>
      <c r="E33" s="282" t="s">
        <v>35</v>
      </c>
      <c r="F33" s="79"/>
      <c r="G33" s="79"/>
      <c r="H33" s="79"/>
      <c r="I33" s="79"/>
      <c r="J33" s="79"/>
      <c r="K33" s="79"/>
      <c r="L33" s="76"/>
      <c r="M33" s="46"/>
      <c r="N33" s="279"/>
      <c r="O33" s="279"/>
      <c r="P33" s="279"/>
      <c r="Q33" s="77"/>
      <c r="R33" s="78"/>
    </row>
    <row r="34" spans="1:22" ht="21" customHeight="1">
      <c r="A34" s="281"/>
      <c r="B34" s="281"/>
      <c r="C34" s="281"/>
      <c r="D34" s="281"/>
      <c r="E34" s="282"/>
      <c r="F34" s="46"/>
      <c r="G34" s="46"/>
      <c r="H34" s="46"/>
      <c r="I34" s="46"/>
      <c r="J34" s="80"/>
      <c r="K34" s="81"/>
      <c r="L34" s="82" t="s">
        <v>36</v>
      </c>
      <c r="M34" s="283">
        <f>合計請求書!$K$24</f>
        <v>0</v>
      </c>
      <c r="N34" s="283"/>
      <c r="O34" s="283"/>
      <c r="P34" s="283"/>
      <c r="Q34" s="77"/>
    </row>
    <row r="35" spans="1:22" ht="18.75" customHeight="1">
      <c r="A35" s="205" t="s">
        <v>37</v>
      </c>
      <c r="B35" s="205"/>
      <c r="C35" s="205"/>
      <c r="D35" s="205"/>
      <c r="E35" s="83"/>
      <c r="F35" s="206" t="s">
        <v>38</v>
      </c>
      <c r="G35" s="208"/>
      <c r="H35" s="208"/>
      <c r="I35" s="209" t="s">
        <v>77</v>
      </c>
      <c r="J35" s="210"/>
      <c r="K35" s="84"/>
      <c r="L35" s="59" t="s">
        <v>39</v>
      </c>
      <c r="M35" s="85">
        <f>合計請求書!$K$25</f>
        <v>0</v>
      </c>
      <c r="N35" s="211">
        <f>合計請求書!$K$26</f>
        <v>0</v>
      </c>
      <c r="O35" s="211"/>
      <c r="P35" s="211"/>
      <c r="Q35" s="86"/>
      <c r="R35" s="86"/>
      <c r="S35" s="86"/>
      <c r="T35" s="86"/>
      <c r="U35" s="86"/>
      <c r="V35" s="86"/>
    </row>
    <row r="36" spans="1:22" ht="13.5" customHeight="1">
      <c r="A36" s="59"/>
      <c r="B36" s="59"/>
      <c r="C36" s="59"/>
      <c r="D36" s="59"/>
      <c r="E36" s="87"/>
      <c r="F36" s="207"/>
      <c r="G36" s="208"/>
      <c r="H36" s="208"/>
      <c r="I36" s="209"/>
      <c r="J36" s="210"/>
      <c r="K36" s="84"/>
      <c r="L36" s="59"/>
      <c r="M36" s="88" t="s">
        <v>7</v>
      </c>
      <c r="N36" s="212">
        <f>合計請求書!$K$27</f>
        <v>0</v>
      </c>
      <c r="O36" s="212"/>
      <c r="P36" s="212"/>
      <c r="Q36" s="86"/>
      <c r="R36" s="86"/>
      <c r="S36" s="86"/>
      <c r="T36" s="86"/>
      <c r="U36" s="86"/>
      <c r="V36" s="86"/>
    </row>
    <row r="37" spans="1:22" ht="13.5" customHeight="1">
      <c r="A37" s="46"/>
      <c r="B37" s="46"/>
      <c r="C37" s="46"/>
      <c r="D37" s="46"/>
      <c r="E37" s="79"/>
      <c r="F37" s="46"/>
      <c r="G37" s="46"/>
      <c r="H37" s="46"/>
      <c r="I37" s="46"/>
      <c r="J37" s="80"/>
      <c r="K37" s="89"/>
      <c r="L37" s="59"/>
      <c r="M37" s="88" t="s">
        <v>6</v>
      </c>
      <c r="N37" s="212">
        <f>合計請求書!$K$28</f>
        <v>0</v>
      </c>
      <c r="O37" s="212"/>
      <c r="P37" s="212"/>
      <c r="R37" s="78"/>
    </row>
    <row r="38" spans="1:22" ht="14.25">
      <c r="A38" s="90"/>
      <c r="B38" s="90"/>
      <c r="C38" s="90"/>
      <c r="D38" s="90"/>
      <c r="E38" s="90"/>
      <c r="F38" s="90"/>
      <c r="G38" s="91"/>
      <c r="H38" s="90"/>
      <c r="I38" s="90"/>
      <c r="J38" s="90"/>
      <c r="K38" s="90"/>
      <c r="L38" s="90"/>
      <c r="M38" s="90"/>
      <c r="N38" s="90"/>
      <c r="O38" s="90"/>
      <c r="P38" s="90"/>
    </row>
    <row r="39" spans="1:22">
      <c r="A39" s="79"/>
      <c r="B39" s="79"/>
      <c r="C39" s="79"/>
      <c r="D39" s="79"/>
      <c r="E39" s="89"/>
      <c r="F39" s="92"/>
      <c r="G39" s="92"/>
      <c r="H39" s="92"/>
      <c r="I39" s="92"/>
      <c r="J39" s="92"/>
      <c r="K39" s="79"/>
      <c r="L39" s="46"/>
      <c r="M39" s="46"/>
      <c r="N39" s="46"/>
      <c r="O39" s="76"/>
      <c r="P39" s="46"/>
    </row>
    <row r="40" spans="1:22" ht="18" customHeight="1">
      <c r="A40" s="258" t="s">
        <v>41</v>
      </c>
      <c r="B40" s="259"/>
      <c r="C40" s="262">
        <f>K59</f>
        <v>0</v>
      </c>
      <c r="D40" s="263"/>
      <c r="E40" s="264"/>
      <c r="F40" s="268" t="s">
        <v>42</v>
      </c>
      <c r="G40" s="270"/>
      <c r="H40" s="271"/>
      <c r="I40" s="271"/>
      <c r="J40" s="271"/>
      <c r="K40" s="272"/>
      <c r="L40" s="46"/>
      <c r="M40" s="93"/>
      <c r="N40" s="276"/>
      <c r="O40" s="276"/>
      <c r="P40" s="276"/>
    </row>
    <row r="41" spans="1:22" ht="18" customHeight="1">
      <c r="A41" s="260"/>
      <c r="B41" s="261"/>
      <c r="C41" s="265"/>
      <c r="D41" s="266"/>
      <c r="E41" s="267"/>
      <c r="F41" s="269"/>
      <c r="G41" s="273"/>
      <c r="H41" s="274"/>
      <c r="I41" s="274"/>
      <c r="J41" s="274"/>
      <c r="K41" s="275"/>
      <c r="L41" s="46"/>
      <c r="M41" s="93"/>
      <c r="N41" s="277"/>
      <c r="O41" s="277"/>
      <c r="P41" s="277"/>
    </row>
    <row r="42" spans="1:22">
      <c r="A42" s="76"/>
      <c r="B42" s="76"/>
      <c r="C42" s="76"/>
      <c r="D42" s="76"/>
      <c r="E42" s="76"/>
      <c r="F42" s="76"/>
      <c r="G42" s="76"/>
      <c r="H42" s="76"/>
      <c r="I42" s="76"/>
      <c r="J42" s="76"/>
      <c r="K42" s="292"/>
      <c r="L42" s="292"/>
      <c r="M42" s="292"/>
      <c r="N42" s="292"/>
      <c r="O42" s="292"/>
      <c r="P42" s="46"/>
    </row>
    <row r="43" spans="1:22" ht="13.5" customHeight="1">
      <c r="A43" s="94"/>
      <c r="B43" s="94"/>
      <c r="C43" s="94"/>
      <c r="D43" s="94"/>
      <c r="E43" s="94"/>
      <c r="F43" s="94"/>
      <c r="G43" s="95"/>
      <c r="H43" s="96"/>
      <c r="I43" s="96"/>
      <c r="J43" s="96"/>
      <c r="K43" s="94"/>
      <c r="L43" s="94"/>
      <c r="M43" s="94"/>
      <c r="N43" s="94"/>
      <c r="O43" s="94"/>
      <c r="P43" s="94"/>
    </row>
    <row r="44" spans="1:22" ht="13.5" customHeight="1">
      <c r="A44" s="79"/>
      <c r="B44" s="97" t="s">
        <v>0</v>
      </c>
      <c r="C44" s="240" t="s">
        <v>91</v>
      </c>
      <c r="D44" s="241"/>
      <c r="E44" s="97" t="s">
        <v>1</v>
      </c>
      <c r="F44" s="240"/>
      <c r="G44" s="241"/>
      <c r="H44" s="98"/>
      <c r="I44" s="97" t="s">
        <v>2</v>
      </c>
      <c r="J44" s="246"/>
      <c r="K44" s="247"/>
      <c r="L44" s="97" t="s">
        <v>3</v>
      </c>
      <c r="M44" s="246" t="e">
        <f>SUM(C44-F44-J44)</f>
        <v>#VALUE!</v>
      </c>
      <c r="N44" s="247"/>
      <c r="O44" s="79"/>
      <c r="P44" s="89"/>
    </row>
    <row r="45" spans="1:22" ht="13.5" customHeight="1">
      <c r="A45" s="79"/>
      <c r="B45" s="99" t="s">
        <v>43</v>
      </c>
      <c r="C45" s="242"/>
      <c r="D45" s="243"/>
      <c r="E45" s="99" t="s">
        <v>44</v>
      </c>
      <c r="F45" s="242"/>
      <c r="G45" s="243"/>
      <c r="H45" s="99"/>
      <c r="I45" s="99" t="s">
        <v>45</v>
      </c>
      <c r="J45" s="248"/>
      <c r="K45" s="249"/>
      <c r="L45" s="99" t="s">
        <v>46</v>
      </c>
      <c r="M45" s="248"/>
      <c r="N45" s="249"/>
      <c r="O45" s="79"/>
      <c r="P45" s="89"/>
    </row>
    <row r="46" spans="1:22" ht="13.5" customHeight="1">
      <c r="A46" s="79"/>
      <c r="B46" s="99"/>
      <c r="C46" s="244"/>
      <c r="D46" s="245"/>
      <c r="E46" s="99" t="s">
        <v>90</v>
      </c>
      <c r="F46" s="244"/>
      <c r="G46" s="245"/>
      <c r="H46" s="99"/>
      <c r="I46" s="99" t="s">
        <v>4</v>
      </c>
      <c r="J46" s="250"/>
      <c r="K46" s="251"/>
      <c r="L46" s="99"/>
      <c r="M46" s="250"/>
      <c r="N46" s="251"/>
      <c r="O46" s="79"/>
      <c r="P46" s="89"/>
    </row>
    <row r="47" spans="1:22">
      <c r="A47" s="79"/>
      <c r="B47" s="79"/>
      <c r="C47" s="79"/>
      <c r="D47" s="79"/>
      <c r="E47" s="79"/>
      <c r="F47" s="79"/>
      <c r="G47" s="79"/>
      <c r="H47" s="79"/>
      <c r="I47" s="79"/>
      <c r="J47" s="79"/>
      <c r="K47" s="79"/>
      <c r="L47" s="79"/>
      <c r="M47" s="79"/>
      <c r="N47" s="79"/>
      <c r="O47" s="79"/>
      <c r="P47" s="89"/>
    </row>
    <row r="48" spans="1:22" ht="17.25" customHeight="1">
      <c r="A48" s="79"/>
      <c r="B48" s="79" t="s">
        <v>47</v>
      </c>
      <c r="C48" s="202"/>
      <c r="D48" s="202"/>
      <c r="E48" s="202"/>
      <c r="F48" s="202"/>
      <c r="G48" s="202"/>
      <c r="H48" s="202"/>
      <c r="I48" s="202"/>
      <c r="J48" s="202"/>
      <c r="K48" s="202"/>
      <c r="L48" s="202"/>
      <c r="M48" s="202"/>
      <c r="N48" s="202"/>
      <c r="O48" s="68"/>
      <c r="P48" s="68"/>
    </row>
    <row r="49" spans="1:22">
      <c r="A49" s="79"/>
      <c r="B49" s="79"/>
      <c r="C49" s="79"/>
      <c r="D49" s="79"/>
      <c r="E49" s="79"/>
      <c r="F49" s="79"/>
      <c r="G49" s="79"/>
      <c r="H49" s="79"/>
      <c r="I49" s="79"/>
      <c r="J49" s="79"/>
      <c r="K49" s="79"/>
      <c r="L49" s="79"/>
      <c r="M49" s="79"/>
      <c r="N49" s="79"/>
      <c r="O49" s="79"/>
      <c r="P49" s="89"/>
    </row>
    <row r="50" spans="1:22" ht="18" customHeight="1">
      <c r="A50" s="100" t="s">
        <v>5</v>
      </c>
      <c r="B50" s="252" t="s">
        <v>48</v>
      </c>
      <c r="C50" s="253"/>
      <c r="D50" s="254"/>
      <c r="E50" s="252" t="s">
        <v>49</v>
      </c>
      <c r="F50" s="253"/>
      <c r="G50" s="254"/>
      <c r="H50" s="100" t="s">
        <v>50</v>
      </c>
      <c r="I50" s="100" t="s">
        <v>51</v>
      </c>
      <c r="J50" s="100" t="s">
        <v>52</v>
      </c>
      <c r="K50" s="252" t="s">
        <v>53</v>
      </c>
      <c r="L50" s="253"/>
      <c r="M50" s="254"/>
      <c r="N50" s="255" t="s">
        <v>86</v>
      </c>
      <c r="O50" s="256"/>
      <c r="P50" s="257"/>
    </row>
    <row r="51" spans="1:22" ht="21" customHeight="1">
      <c r="A51" s="66">
        <v>1</v>
      </c>
      <c r="B51" s="225" t="s">
        <v>92</v>
      </c>
      <c r="C51" s="226"/>
      <c r="D51" s="227"/>
      <c r="E51" s="289" t="str">
        <f>IF(C44="未定","内金として","")</f>
        <v>内金として</v>
      </c>
      <c r="F51" s="290"/>
      <c r="G51" s="291"/>
      <c r="H51" s="110">
        <v>1</v>
      </c>
      <c r="I51" s="102" t="s">
        <v>58</v>
      </c>
      <c r="J51" s="111"/>
      <c r="K51" s="228">
        <f>K57</f>
        <v>0</v>
      </c>
      <c r="L51" s="229"/>
      <c r="M51" s="230"/>
      <c r="N51" s="231"/>
      <c r="O51" s="232"/>
      <c r="P51" s="233"/>
    </row>
    <row r="52" spans="1:22" ht="21" customHeight="1">
      <c r="A52" s="66">
        <v>2</v>
      </c>
      <c r="B52" s="225"/>
      <c r="C52" s="226"/>
      <c r="D52" s="227"/>
      <c r="E52" s="225"/>
      <c r="F52" s="226"/>
      <c r="G52" s="227"/>
      <c r="H52" s="110"/>
      <c r="I52" s="102"/>
      <c r="J52" s="111"/>
      <c r="K52" s="228"/>
      <c r="L52" s="229"/>
      <c r="M52" s="230"/>
      <c r="N52" s="231"/>
      <c r="O52" s="232"/>
      <c r="P52" s="233"/>
    </row>
    <row r="53" spans="1:22" ht="21" customHeight="1">
      <c r="A53" s="66">
        <v>3</v>
      </c>
      <c r="B53" s="225"/>
      <c r="C53" s="226"/>
      <c r="D53" s="227"/>
      <c r="E53" s="225"/>
      <c r="F53" s="226"/>
      <c r="G53" s="227"/>
      <c r="H53" s="110"/>
      <c r="I53" s="102"/>
      <c r="J53" s="111"/>
      <c r="K53" s="228"/>
      <c r="L53" s="229"/>
      <c r="M53" s="230"/>
      <c r="N53" s="231"/>
      <c r="O53" s="232"/>
      <c r="P53" s="233"/>
    </row>
    <row r="54" spans="1:22" ht="21" customHeight="1">
      <c r="A54" s="66">
        <v>4</v>
      </c>
      <c r="B54" s="225"/>
      <c r="C54" s="226"/>
      <c r="D54" s="227"/>
      <c r="E54" s="225"/>
      <c r="F54" s="226"/>
      <c r="G54" s="227"/>
      <c r="H54" s="110"/>
      <c r="I54" s="102"/>
      <c r="J54" s="111"/>
      <c r="K54" s="228"/>
      <c r="L54" s="229"/>
      <c r="M54" s="230"/>
      <c r="N54" s="231"/>
      <c r="O54" s="232"/>
      <c r="P54" s="233"/>
    </row>
    <row r="55" spans="1:22" ht="21" customHeight="1">
      <c r="A55" s="66">
        <v>5</v>
      </c>
      <c r="B55" s="225"/>
      <c r="C55" s="226"/>
      <c r="D55" s="227"/>
      <c r="E55" s="225"/>
      <c r="F55" s="226"/>
      <c r="G55" s="227"/>
      <c r="H55" s="110"/>
      <c r="I55" s="102"/>
      <c r="J55" s="111"/>
      <c r="K55" s="228"/>
      <c r="L55" s="229"/>
      <c r="M55" s="230"/>
      <c r="N55" s="231"/>
      <c r="O55" s="232"/>
      <c r="P55" s="233"/>
    </row>
    <row r="56" spans="1:22" ht="21" customHeight="1">
      <c r="A56" s="66">
        <v>6</v>
      </c>
      <c r="B56" s="225"/>
      <c r="C56" s="226"/>
      <c r="D56" s="227"/>
      <c r="E56" s="225"/>
      <c r="F56" s="226"/>
      <c r="G56" s="227"/>
      <c r="H56" s="110"/>
      <c r="I56" s="102"/>
      <c r="J56" s="111"/>
      <c r="K56" s="228"/>
      <c r="L56" s="229"/>
      <c r="M56" s="230"/>
      <c r="N56" s="231"/>
      <c r="O56" s="232"/>
      <c r="P56" s="233"/>
    </row>
    <row r="57" spans="1:22" ht="21" customHeight="1">
      <c r="A57" s="213" t="s">
        <v>55</v>
      </c>
      <c r="B57" s="214"/>
      <c r="C57" s="214"/>
      <c r="D57" s="215"/>
      <c r="E57" s="216"/>
      <c r="F57" s="217"/>
      <c r="G57" s="218"/>
      <c r="H57" s="106"/>
      <c r="I57" s="67"/>
      <c r="J57" s="112"/>
      <c r="K57" s="219">
        <f>K59/1.1</f>
        <v>0</v>
      </c>
      <c r="L57" s="220"/>
      <c r="M57" s="221"/>
      <c r="N57" s="222"/>
      <c r="O57" s="223"/>
      <c r="P57" s="224"/>
    </row>
    <row r="58" spans="1:22" ht="21" customHeight="1">
      <c r="A58" s="213" t="s">
        <v>98</v>
      </c>
      <c r="B58" s="214"/>
      <c r="C58" s="214"/>
      <c r="D58" s="215"/>
      <c r="E58" s="234"/>
      <c r="F58" s="235"/>
      <c r="G58" s="236"/>
      <c r="H58" s="106"/>
      <c r="I58" s="67"/>
      <c r="J58" s="112"/>
      <c r="K58" s="219">
        <f>K59-K57</f>
        <v>0</v>
      </c>
      <c r="L58" s="220"/>
      <c r="M58" s="221"/>
      <c r="N58" s="222"/>
      <c r="O58" s="223"/>
      <c r="P58" s="224"/>
    </row>
    <row r="59" spans="1:22" ht="21" customHeight="1">
      <c r="A59" s="237" t="s">
        <v>57</v>
      </c>
      <c r="B59" s="238"/>
      <c r="C59" s="238"/>
      <c r="D59" s="238"/>
      <c r="E59" s="238"/>
      <c r="F59" s="238"/>
      <c r="G59" s="238"/>
      <c r="H59" s="238"/>
      <c r="I59" s="238"/>
      <c r="J59" s="239"/>
      <c r="K59" s="219">
        <f>J44</f>
        <v>0</v>
      </c>
      <c r="L59" s="220"/>
      <c r="M59" s="221"/>
      <c r="N59" s="222"/>
      <c r="O59" s="223"/>
      <c r="P59" s="224"/>
    </row>
    <row r="60" spans="1:22">
      <c r="A60" s="107"/>
      <c r="B60" s="107"/>
      <c r="C60" s="107"/>
      <c r="D60" s="107"/>
      <c r="E60" s="107"/>
      <c r="F60" s="107"/>
      <c r="G60" s="107"/>
      <c r="H60" s="107"/>
      <c r="I60" s="107"/>
      <c r="J60" s="107"/>
      <c r="K60" s="107"/>
      <c r="L60" s="107"/>
      <c r="M60" s="107"/>
      <c r="N60" s="107"/>
      <c r="O60" s="107"/>
      <c r="P60" s="108"/>
    </row>
    <row r="61" spans="1:22" ht="41.25" customHeight="1">
      <c r="A61" s="278" t="s">
        <v>61</v>
      </c>
      <c r="B61" s="278"/>
      <c r="C61" s="278"/>
      <c r="D61" s="278"/>
      <c r="E61" s="278"/>
      <c r="F61" s="278"/>
      <c r="G61" s="278"/>
      <c r="H61" s="278"/>
      <c r="I61" s="278"/>
      <c r="J61" s="278"/>
      <c r="K61" s="278"/>
      <c r="L61" s="278"/>
      <c r="M61" s="278"/>
      <c r="N61" s="278"/>
      <c r="O61" s="278"/>
      <c r="P61" s="278"/>
      <c r="Q61" s="73"/>
      <c r="R61" s="73"/>
      <c r="S61" s="73"/>
      <c r="T61" s="73"/>
      <c r="U61" s="73"/>
      <c r="V61" s="73"/>
    </row>
    <row r="62" spans="1:22" ht="18.75">
      <c r="A62" s="75"/>
      <c r="B62" s="75"/>
      <c r="C62" s="75"/>
      <c r="D62" s="75"/>
      <c r="E62" s="76"/>
      <c r="F62" s="76"/>
      <c r="G62" s="76"/>
      <c r="H62" s="76"/>
      <c r="I62" s="76"/>
      <c r="J62" s="76"/>
      <c r="K62" s="76"/>
      <c r="L62" s="76"/>
      <c r="M62" s="46"/>
      <c r="N62" s="279">
        <f>合計請求書!$K$6</f>
        <v>45219</v>
      </c>
      <c r="O62" s="279"/>
      <c r="P62" s="279"/>
      <c r="Q62" s="77"/>
      <c r="R62" s="78"/>
    </row>
    <row r="63" spans="1:22" ht="14.25" customHeight="1">
      <c r="A63" s="280" t="s">
        <v>105</v>
      </c>
      <c r="B63" s="280"/>
      <c r="C63" s="280"/>
      <c r="D63" s="280"/>
      <c r="E63" s="282" t="s">
        <v>35</v>
      </c>
      <c r="F63" s="79"/>
      <c r="G63" s="79"/>
      <c r="H63" s="79"/>
      <c r="I63" s="79"/>
      <c r="J63" s="79"/>
      <c r="K63" s="79"/>
      <c r="L63" s="76"/>
      <c r="M63" s="46"/>
      <c r="N63" s="279"/>
      <c r="O63" s="279"/>
      <c r="P63" s="279"/>
      <c r="Q63" s="77"/>
      <c r="R63" s="78"/>
    </row>
    <row r="64" spans="1:22" ht="21" customHeight="1">
      <c r="A64" s="281"/>
      <c r="B64" s="281"/>
      <c r="C64" s="281"/>
      <c r="D64" s="281"/>
      <c r="E64" s="282"/>
      <c r="F64" s="46"/>
      <c r="G64" s="46"/>
      <c r="H64" s="46"/>
      <c r="I64" s="46"/>
      <c r="J64" s="80"/>
      <c r="K64" s="81"/>
      <c r="L64" s="82" t="s">
        <v>36</v>
      </c>
      <c r="M64" s="283">
        <f>合計請求書!$K$24</f>
        <v>0</v>
      </c>
      <c r="N64" s="283"/>
      <c r="O64" s="283"/>
      <c r="P64" s="283"/>
      <c r="Q64" s="77"/>
    </row>
    <row r="65" spans="1:22" ht="18.75" customHeight="1">
      <c r="A65" s="205" t="s">
        <v>37</v>
      </c>
      <c r="B65" s="205"/>
      <c r="C65" s="205"/>
      <c r="D65" s="205"/>
      <c r="E65" s="83"/>
      <c r="F65" s="206" t="s">
        <v>38</v>
      </c>
      <c r="G65" s="208"/>
      <c r="H65" s="208"/>
      <c r="I65" s="209" t="s">
        <v>77</v>
      </c>
      <c r="J65" s="210"/>
      <c r="K65" s="84"/>
      <c r="L65" s="59" t="s">
        <v>39</v>
      </c>
      <c r="M65" s="85">
        <f>合計請求書!$K$25</f>
        <v>0</v>
      </c>
      <c r="N65" s="211">
        <f>合計請求書!$K$26</f>
        <v>0</v>
      </c>
      <c r="O65" s="211"/>
      <c r="P65" s="211"/>
      <c r="Q65" s="86"/>
      <c r="R65" s="86"/>
      <c r="S65" s="86"/>
      <c r="T65" s="86"/>
      <c r="U65" s="86"/>
      <c r="V65" s="86"/>
    </row>
    <row r="66" spans="1:22" ht="13.5" customHeight="1">
      <c r="A66" s="59"/>
      <c r="B66" s="59"/>
      <c r="C66" s="59"/>
      <c r="D66" s="59"/>
      <c r="E66" s="87"/>
      <c r="F66" s="207"/>
      <c r="G66" s="208"/>
      <c r="H66" s="208"/>
      <c r="I66" s="209"/>
      <c r="J66" s="210"/>
      <c r="K66" s="84"/>
      <c r="L66" s="59"/>
      <c r="M66" s="88" t="s">
        <v>7</v>
      </c>
      <c r="N66" s="212">
        <f>合計請求書!$K$27</f>
        <v>0</v>
      </c>
      <c r="O66" s="212"/>
      <c r="P66" s="212"/>
      <c r="Q66" s="86"/>
      <c r="R66" s="86"/>
      <c r="S66" s="86"/>
      <c r="T66" s="86"/>
      <c r="U66" s="86"/>
      <c r="V66" s="86"/>
    </row>
    <row r="67" spans="1:22" ht="13.5" customHeight="1">
      <c r="A67" s="46"/>
      <c r="B67" s="46"/>
      <c r="C67" s="46"/>
      <c r="D67" s="46"/>
      <c r="E67" s="79"/>
      <c r="F67" s="46"/>
      <c r="G67" s="46"/>
      <c r="H67" s="46"/>
      <c r="I67" s="46"/>
      <c r="J67" s="80"/>
      <c r="K67" s="89"/>
      <c r="L67" s="59"/>
      <c r="M67" s="88" t="s">
        <v>6</v>
      </c>
      <c r="N67" s="212">
        <f>合計請求書!$K$28</f>
        <v>0</v>
      </c>
      <c r="O67" s="212"/>
      <c r="P67" s="212"/>
      <c r="R67" s="78"/>
    </row>
    <row r="68" spans="1:22" ht="14.25">
      <c r="A68" s="90"/>
      <c r="B68" s="90"/>
      <c r="C68" s="90"/>
      <c r="D68" s="90"/>
      <c r="E68" s="90"/>
      <c r="F68" s="90"/>
      <c r="G68" s="91"/>
      <c r="H68" s="90"/>
      <c r="I68" s="90"/>
      <c r="J68" s="90"/>
      <c r="K68" s="90"/>
      <c r="L68" s="90"/>
      <c r="M68" s="90"/>
      <c r="N68" s="90"/>
      <c r="O68" s="90"/>
      <c r="P68" s="90"/>
    </row>
    <row r="69" spans="1:22">
      <c r="A69" s="79"/>
      <c r="B69" s="79"/>
      <c r="C69" s="79"/>
      <c r="D69" s="79"/>
      <c r="E69" s="89"/>
      <c r="F69" s="92"/>
      <c r="G69" s="92"/>
      <c r="H69" s="92"/>
      <c r="I69" s="92"/>
      <c r="J69" s="92"/>
      <c r="K69" s="79"/>
      <c r="L69" s="46"/>
      <c r="M69" s="46"/>
      <c r="N69" s="46"/>
      <c r="O69" s="76"/>
      <c r="P69" s="46"/>
    </row>
    <row r="70" spans="1:22" ht="18" customHeight="1">
      <c r="A70" s="258" t="s">
        <v>41</v>
      </c>
      <c r="B70" s="259"/>
      <c r="C70" s="262">
        <f>K89</f>
        <v>0</v>
      </c>
      <c r="D70" s="263"/>
      <c r="E70" s="264"/>
      <c r="F70" s="268" t="s">
        <v>42</v>
      </c>
      <c r="G70" s="270"/>
      <c r="H70" s="271"/>
      <c r="I70" s="271"/>
      <c r="J70" s="271"/>
      <c r="K70" s="272"/>
      <c r="L70" s="46"/>
      <c r="M70" s="93"/>
      <c r="N70" s="276"/>
      <c r="O70" s="276"/>
      <c r="P70" s="276"/>
    </row>
    <row r="71" spans="1:22" ht="18" customHeight="1">
      <c r="A71" s="260"/>
      <c r="B71" s="261"/>
      <c r="C71" s="265"/>
      <c r="D71" s="266"/>
      <c r="E71" s="267"/>
      <c r="F71" s="269"/>
      <c r="G71" s="273"/>
      <c r="H71" s="274"/>
      <c r="I71" s="274"/>
      <c r="J71" s="274"/>
      <c r="K71" s="275"/>
      <c r="L71" s="46"/>
      <c r="M71" s="93"/>
      <c r="N71" s="277"/>
      <c r="O71" s="277"/>
      <c r="P71" s="277"/>
    </row>
    <row r="72" spans="1:22">
      <c r="A72" s="76"/>
      <c r="B72" s="76"/>
      <c r="C72" s="76"/>
      <c r="D72" s="76"/>
      <c r="E72" s="76"/>
      <c r="F72" s="76"/>
      <c r="G72" s="76"/>
      <c r="H72" s="76"/>
      <c r="I72" s="76"/>
      <c r="J72" s="76"/>
      <c r="K72" s="292"/>
      <c r="L72" s="292"/>
      <c r="M72" s="292"/>
      <c r="N72" s="292"/>
      <c r="O72" s="292"/>
      <c r="P72" s="46"/>
    </row>
    <row r="73" spans="1:22" ht="13.5" customHeight="1">
      <c r="A73" s="94"/>
      <c r="B73" s="94"/>
      <c r="C73" s="94"/>
      <c r="D73" s="94"/>
      <c r="E73" s="94"/>
      <c r="F73" s="94"/>
      <c r="G73" s="95"/>
      <c r="H73" s="96"/>
      <c r="I73" s="96"/>
      <c r="J73" s="96"/>
      <c r="K73" s="94"/>
      <c r="L73" s="94"/>
      <c r="M73" s="94"/>
      <c r="N73" s="94"/>
      <c r="O73" s="94"/>
      <c r="P73" s="94"/>
    </row>
    <row r="74" spans="1:22" ht="13.5" customHeight="1">
      <c r="A74" s="79"/>
      <c r="B74" s="97" t="s">
        <v>0</v>
      </c>
      <c r="C74" s="240" t="s">
        <v>91</v>
      </c>
      <c r="D74" s="241"/>
      <c r="E74" s="97" t="s">
        <v>1</v>
      </c>
      <c r="F74" s="240"/>
      <c r="G74" s="241"/>
      <c r="H74" s="98"/>
      <c r="I74" s="97" t="s">
        <v>2</v>
      </c>
      <c r="J74" s="246"/>
      <c r="K74" s="247"/>
      <c r="L74" s="97" t="s">
        <v>3</v>
      </c>
      <c r="M74" s="246" t="e">
        <f>SUM(C74-F74-J74)</f>
        <v>#VALUE!</v>
      </c>
      <c r="N74" s="247"/>
      <c r="O74" s="79"/>
      <c r="P74" s="89"/>
    </row>
    <row r="75" spans="1:22" ht="13.5" customHeight="1">
      <c r="A75" s="79"/>
      <c r="B75" s="99" t="s">
        <v>43</v>
      </c>
      <c r="C75" s="242"/>
      <c r="D75" s="243"/>
      <c r="E75" s="99" t="s">
        <v>44</v>
      </c>
      <c r="F75" s="242"/>
      <c r="G75" s="243"/>
      <c r="H75" s="99"/>
      <c r="I75" s="99" t="s">
        <v>45</v>
      </c>
      <c r="J75" s="248"/>
      <c r="K75" s="249"/>
      <c r="L75" s="99" t="s">
        <v>46</v>
      </c>
      <c r="M75" s="248"/>
      <c r="N75" s="249"/>
      <c r="O75" s="79"/>
      <c r="P75" s="89"/>
    </row>
    <row r="76" spans="1:22" ht="13.5" customHeight="1">
      <c r="A76" s="79"/>
      <c r="B76" s="99"/>
      <c r="C76" s="244"/>
      <c r="D76" s="245"/>
      <c r="E76" s="99" t="s">
        <v>90</v>
      </c>
      <c r="F76" s="244"/>
      <c r="G76" s="245"/>
      <c r="H76" s="99"/>
      <c r="I76" s="99" t="s">
        <v>4</v>
      </c>
      <c r="J76" s="250"/>
      <c r="K76" s="251"/>
      <c r="L76" s="99"/>
      <c r="M76" s="250"/>
      <c r="N76" s="251"/>
      <c r="O76" s="79"/>
      <c r="P76" s="89"/>
    </row>
    <row r="77" spans="1:22">
      <c r="A77" s="79"/>
      <c r="B77" s="79"/>
      <c r="C77" s="79"/>
      <c r="D77" s="79"/>
      <c r="E77" s="79"/>
      <c r="F77" s="79"/>
      <c r="G77" s="79"/>
      <c r="H77" s="79"/>
      <c r="I77" s="79"/>
      <c r="J77" s="79"/>
      <c r="K77" s="79"/>
      <c r="L77" s="79"/>
      <c r="M77" s="79"/>
      <c r="N77" s="79"/>
      <c r="O77" s="79"/>
      <c r="P77" s="89"/>
    </row>
    <row r="78" spans="1:22" ht="17.25" customHeight="1">
      <c r="A78" s="79"/>
      <c r="B78" s="79" t="s">
        <v>47</v>
      </c>
      <c r="C78" s="202"/>
      <c r="D78" s="202"/>
      <c r="E78" s="202"/>
      <c r="F78" s="202"/>
      <c r="G78" s="202"/>
      <c r="H78" s="202"/>
      <c r="I78" s="202"/>
      <c r="J78" s="202"/>
      <c r="K78" s="202"/>
      <c r="L78" s="202"/>
      <c r="M78" s="202"/>
      <c r="N78" s="202"/>
      <c r="O78" s="68"/>
      <c r="P78" s="68"/>
    </row>
    <row r="79" spans="1:22">
      <c r="A79" s="79"/>
      <c r="B79" s="79"/>
      <c r="C79" s="79"/>
      <c r="D79" s="79"/>
      <c r="E79" s="79"/>
      <c r="F79" s="79"/>
      <c r="G79" s="79"/>
      <c r="H79" s="79"/>
      <c r="I79" s="79"/>
      <c r="J79" s="79"/>
      <c r="K79" s="79"/>
      <c r="L79" s="79"/>
      <c r="M79" s="79"/>
      <c r="N79" s="79"/>
      <c r="O79" s="79"/>
      <c r="P79" s="89"/>
    </row>
    <row r="80" spans="1:22" ht="18" customHeight="1">
      <c r="A80" s="100" t="s">
        <v>5</v>
      </c>
      <c r="B80" s="252" t="s">
        <v>48</v>
      </c>
      <c r="C80" s="253"/>
      <c r="D80" s="254"/>
      <c r="E80" s="252" t="s">
        <v>49</v>
      </c>
      <c r="F80" s="253"/>
      <c r="G80" s="254"/>
      <c r="H80" s="100" t="s">
        <v>50</v>
      </c>
      <c r="I80" s="100" t="s">
        <v>51</v>
      </c>
      <c r="J80" s="100" t="s">
        <v>52</v>
      </c>
      <c r="K80" s="252" t="s">
        <v>53</v>
      </c>
      <c r="L80" s="253"/>
      <c r="M80" s="254"/>
      <c r="N80" s="255" t="s">
        <v>86</v>
      </c>
      <c r="O80" s="287"/>
      <c r="P80" s="288"/>
    </row>
    <row r="81" spans="1:22" ht="21" customHeight="1">
      <c r="A81" s="66">
        <v>1</v>
      </c>
      <c r="B81" s="225" t="s">
        <v>92</v>
      </c>
      <c r="C81" s="226"/>
      <c r="D81" s="227"/>
      <c r="E81" s="289" t="str">
        <f>IF(C74="未定","内金として","")</f>
        <v>内金として</v>
      </c>
      <c r="F81" s="290"/>
      <c r="G81" s="291"/>
      <c r="H81" s="110">
        <v>1</v>
      </c>
      <c r="I81" s="102" t="s">
        <v>58</v>
      </c>
      <c r="J81" s="111"/>
      <c r="K81" s="228">
        <f>K87</f>
        <v>0</v>
      </c>
      <c r="L81" s="229"/>
      <c r="M81" s="230"/>
      <c r="N81" s="231"/>
      <c r="O81" s="232"/>
      <c r="P81" s="233"/>
    </row>
    <row r="82" spans="1:22" ht="21" customHeight="1">
      <c r="A82" s="66">
        <v>2</v>
      </c>
      <c r="B82" s="225"/>
      <c r="C82" s="226"/>
      <c r="D82" s="227"/>
      <c r="E82" s="225"/>
      <c r="F82" s="226"/>
      <c r="G82" s="227"/>
      <c r="H82" s="110"/>
      <c r="I82" s="102"/>
      <c r="J82" s="111"/>
      <c r="K82" s="228"/>
      <c r="L82" s="229"/>
      <c r="M82" s="230"/>
      <c r="N82" s="231"/>
      <c r="O82" s="232"/>
      <c r="P82" s="233"/>
    </row>
    <row r="83" spans="1:22" ht="21" customHeight="1">
      <c r="A83" s="66">
        <v>3</v>
      </c>
      <c r="B83" s="225"/>
      <c r="C83" s="226"/>
      <c r="D83" s="227"/>
      <c r="E83" s="225"/>
      <c r="F83" s="226"/>
      <c r="G83" s="227"/>
      <c r="H83" s="110"/>
      <c r="I83" s="102"/>
      <c r="J83" s="111"/>
      <c r="K83" s="228"/>
      <c r="L83" s="229"/>
      <c r="M83" s="230"/>
      <c r="N83" s="231"/>
      <c r="O83" s="232"/>
      <c r="P83" s="233"/>
    </row>
    <row r="84" spans="1:22" ht="21" customHeight="1">
      <c r="A84" s="66">
        <v>4</v>
      </c>
      <c r="B84" s="225"/>
      <c r="C84" s="226"/>
      <c r="D84" s="227"/>
      <c r="E84" s="225"/>
      <c r="F84" s="226"/>
      <c r="G84" s="227"/>
      <c r="H84" s="110"/>
      <c r="I84" s="102"/>
      <c r="J84" s="111"/>
      <c r="K84" s="228"/>
      <c r="L84" s="229"/>
      <c r="M84" s="230"/>
      <c r="N84" s="231"/>
      <c r="O84" s="232"/>
      <c r="P84" s="233"/>
    </row>
    <row r="85" spans="1:22" ht="21" customHeight="1">
      <c r="A85" s="66">
        <v>5</v>
      </c>
      <c r="B85" s="225"/>
      <c r="C85" s="226"/>
      <c r="D85" s="227"/>
      <c r="E85" s="225"/>
      <c r="F85" s="226"/>
      <c r="G85" s="227"/>
      <c r="H85" s="110"/>
      <c r="I85" s="102"/>
      <c r="J85" s="111"/>
      <c r="K85" s="228"/>
      <c r="L85" s="229"/>
      <c r="M85" s="230"/>
      <c r="N85" s="231"/>
      <c r="O85" s="232"/>
      <c r="P85" s="233"/>
    </row>
    <row r="86" spans="1:22" ht="21" customHeight="1">
      <c r="A86" s="66">
        <v>6</v>
      </c>
      <c r="B86" s="225"/>
      <c r="C86" s="226"/>
      <c r="D86" s="227"/>
      <c r="E86" s="225"/>
      <c r="F86" s="226"/>
      <c r="G86" s="227"/>
      <c r="H86" s="110"/>
      <c r="I86" s="102"/>
      <c r="J86" s="111"/>
      <c r="K86" s="228"/>
      <c r="L86" s="229"/>
      <c r="M86" s="230"/>
      <c r="N86" s="231"/>
      <c r="O86" s="232"/>
      <c r="P86" s="233"/>
    </row>
    <row r="87" spans="1:22" ht="21" customHeight="1">
      <c r="A87" s="213" t="s">
        <v>55</v>
      </c>
      <c r="B87" s="214"/>
      <c r="C87" s="214"/>
      <c r="D87" s="215"/>
      <c r="E87" s="216"/>
      <c r="F87" s="217"/>
      <c r="G87" s="218"/>
      <c r="H87" s="106"/>
      <c r="I87" s="67"/>
      <c r="J87" s="112"/>
      <c r="K87" s="219">
        <f>K89/1.1</f>
        <v>0</v>
      </c>
      <c r="L87" s="220"/>
      <c r="M87" s="221"/>
      <c r="N87" s="222"/>
      <c r="O87" s="223"/>
      <c r="P87" s="224"/>
    </row>
    <row r="88" spans="1:22" ht="21" customHeight="1">
      <c r="A88" s="213" t="s">
        <v>98</v>
      </c>
      <c r="B88" s="214"/>
      <c r="C88" s="214"/>
      <c r="D88" s="215"/>
      <c r="E88" s="234"/>
      <c r="F88" s="235"/>
      <c r="G88" s="236"/>
      <c r="H88" s="106"/>
      <c r="I88" s="67"/>
      <c r="J88" s="112"/>
      <c r="K88" s="219">
        <f>K89-K87</f>
        <v>0</v>
      </c>
      <c r="L88" s="220"/>
      <c r="M88" s="221"/>
      <c r="N88" s="222"/>
      <c r="O88" s="223"/>
      <c r="P88" s="224"/>
    </row>
    <row r="89" spans="1:22" ht="21" customHeight="1">
      <c r="A89" s="237" t="s">
        <v>57</v>
      </c>
      <c r="B89" s="238"/>
      <c r="C89" s="238"/>
      <c r="D89" s="238"/>
      <c r="E89" s="238"/>
      <c r="F89" s="238"/>
      <c r="G89" s="238"/>
      <c r="H89" s="238"/>
      <c r="I89" s="238"/>
      <c r="J89" s="239"/>
      <c r="K89" s="219">
        <f>J74</f>
        <v>0</v>
      </c>
      <c r="L89" s="220"/>
      <c r="M89" s="221"/>
      <c r="N89" s="222"/>
      <c r="O89" s="223"/>
      <c r="P89" s="224"/>
    </row>
    <row r="90" spans="1:22">
      <c r="A90" s="107"/>
      <c r="B90" s="107"/>
      <c r="C90" s="107"/>
      <c r="D90" s="107"/>
      <c r="E90" s="107"/>
      <c r="F90" s="107"/>
      <c r="G90" s="107"/>
      <c r="H90" s="107"/>
      <c r="I90" s="107"/>
      <c r="J90" s="107"/>
      <c r="K90" s="107"/>
      <c r="L90" s="107"/>
      <c r="M90" s="107"/>
      <c r="N90" s="107"/>
      <c r="O90" s="107"/>
      <c r="P90" s="108"/>
    </row>
    <row r="91" spans="1:22" ht="41.25" customHeight="1">
      <c r="A91" s="278" t="s">
        <v>61</v>
      </c>
      <c r="B91" s="278"/>
      <c r="C91" s="278"/>
      <c r="D91" s="278"/>
      <c r="E91" s="278"/>
      <c r="F91" s="278"/>
      <c r="G91" s="278"/>
      <c r="H91" s="278"/>
      <c r="I91" s="278"/>
      <c r="J91" s="278"/>
      <c r="K91" s="278"/>
      <c r="L91" s="278"/>
      <c r="M91" s="278"/>
      <c r="N91" s="278"/>
      <c r="O91" s="278"/>
      <c r="P91" s="278"/>
      <c r="Q91" s="73"/>
      <c r="R91" s="73"/>
      <c r="S91" s="73"/>
      <c r="T91" s="73"/>
      <c r="U91" s="73"/>
      <c r="V91" s="73"/>
    </row>
    <row r="92" spans="1:22" ht="18.75">
      <c r="A92" s="75"/>
      <c r="B92" s="75"/>
      <c r="C92" s="75"/>
      <c r="D92" s="75"/>
      <c r="E92" s="76"/>
      <c r="F92" s="76"/>
      <c r="G92" s="76"/>
      <c r="H92" s="76"/>
      <c r="I92" s="76"/>
      <c r="J92" s="76"/>
      <c r="K92" s="76"/>
      <c r="L92" s="76"/>
      <c r="M92" s="46"/>
      <c r="N92" s="279">
        <f>合計請求書!$K$6</f>
        <v>45219</v>
      </c>
      <c r="O92" s="279"/>
      <c r="P92" s="279"/>
      <c r="Q92" s="77"/>
      <c r="R92" s="78"/>
    </row>
    <row r="93" spans="1:22" ht="14.25" customHeight="1">
      <c r="A93" s="280" t="s">
        <v>105</v>
      </c>
      <c r="B93" s="280"/>
      <c r="C93" s="280"/>
      <c r="D93" s="280"/>
      <c r="E93" s="282" t="s">
        <v>35</v>
      </c>
      <c r="F93" s="79"/>
      <c r="G93" s="79"/>
      <c r="H93" s="79"/>
      <c r="I93" s="79"/>
      <c r="J93" s="79"/>
      <c r="K93" s="79"/>
      <c r="L93" s="76"/>
      <c r="M93" s="46"/>
      <c r="N93" s="279"/>
      <c r="O93" s="279"/>
      <c r="P93" s="279"/>
      <c r="Q93" s="77"/>
      <c r="R93" s="78"/>
    </row>
    <row r="94" spans="1:22" ht="21" customHeight="1">
      <c r="A94" s="281"/>
      <c r="B94" s="281"/>
      <c r="C94" s="281"/>
      <c r="D94" s="281"/>
      <c r="E94" s="282"/>
      <c r="F94" s="46"/>
      <c r="G94" s="46"/>
      <c r="H94" s="46"/>
      <c r="I94" s="46"/>
      <c r="J94" s="80"/>
      <c r="K94" s="81"/>
      <c r="L94" s="82" t="s">
        <v>36</v>
      </c>
      <c r="M94" s="283">
        <f>合計請求書!$K$24</f>
        <v>0</v>
      </c>
      <c r="N94" s="283"/>
      <c r="O94" s="283"/>
      <c r="P94" s="283"/>
      <c r="Q94" s="77"/>
    </row>
    <row r="95" spans="1:22" ht="18.75" customHeight="1">
      <c r="A95" s="205" t="s">
        <v>37</v>
      </c>
      <c r="B95" s="205"/>
      <c r="C95" s="205"/>
      <c r="D95" s="205"/>
      <c r="E95" s="83"/>
      <c r="F95" s="206" t="s">
        <v>38</v>
      </c>
      <c r="G95" s="208"/>
      <c r="H95" s="208"/>
      <c r="I95" s="209" t="s">
        <v>77</v>
      </c>
      <c r="J95" s="210"/>
      <c r="K95" s="84"/>
      <c r="L95" s="59" t="s">
        <v>39</v>
      </c>
      <c r="M95" s="85">
        <f>合計請求書!$K$25</f>
        <v>0</v>
      </c>
      <c r="N95" s="211">
        <f>合計請求書!$K$26</f>
        <v>0</v>
      </c>
      <c r="O95" s="211"/>
      <c r="P95" s="211"/>
      <c r="Q95" s="86"/>
      <c r="R95" s="86"/>
      <c r="S95" s="86"/>
      <c r="T95" s="86"/>
      <c r="U95" s="86"/>
      <c r="V95" s="86"/>
    </row>
    <row r="96" spans="1:22" ht="13.5" customHeight="1">
      <c r="A96" s="59"/>
      <c r="B96" s="59"/>
      <c r="C96" s="59"/>
      <c r="D96" s="59"/>
      <c r="E96" s="87"/>
      <c r="F96" s="207"/>
      <c r="G96" s="208"/>
      <c r="H96" s="208"/>
      <c r="I96" s="209"/>
      <c r="J96" s="210"/>
      <c r="K96" s="84"/>
      <c r="L96" s="59"/>
      <c r="M96" s="88" t="s">
        <v>7</v>
      </c>
      <c r="N96" s="212">
        <f>合計請求書!$K$27</f>
        <v>0</v>
      </c>
      <c r="O96" s="212"/>
      <c r="P96" s="212"/>
      <c r="Q96" s="86"/>
      <c r="R96" s="86"/>
      <c r="S96" s="86"/>
      <c r="T96" s="86"/>
      <c r="U96" s="86"/>
      <c r="V96" s="86"/>
    </row>
    <row r="97" spans="1:18" ht="13.5" customHeight="1">
      <c r="A97" s="46"/>
      <c r="B97" s="46"/>
      <c r="C97" s="46"/>
      <c r="D97" s="46"/>
      <c r="E97" s="79"/>
      <c r="F97" s="46"/>
      <c r="G97" s="46"/>
      <c r="H97" s="46"/>
      <c r="I97" s="46"/>
      <c r="J97" s="80"/>
      <c r="K97" s="89"/>
      <c r="L97" s="59"/>
      <c r="M97" s="88" t="s">
        <v>6</v>
      </c>
      <c r="N97" s="212">
        <f>合計請求書!$K$28</f>
        <v>0</v>
      </c>
      <c r="O97" s="212"/>
      <c r="P97" s="212"/>
      <c r="R97" s="78"/>
    </row>
    <row r="98" spans="1:18" ht="14.25">
      <c r="A98" s="90"/>
      <c r="B98" s="90"/>
      <c r="C98" s="90"/>
      <c r="D98" s="90"/>
      <c r="E98" s="90"/>
      <c r="F98" s="90"/>
      <c r="G98" s="91"/>
      <c r="H98" s="90"/>
      <c r="I98" s="90"/>
      <c r="J98" s="90"/>
      <c r="K98" s="90"/>
      <c r="L98" s="90"/>
      <c r="M98" s="90"/>
      <c r="N98" s="90"/>
      <c r="O98" s="90"/>
      <c r="P98" s="90"/>
    </row>
    <row r="99" spans="1:18">
      <c r="A99" s="79"/>
      <c r="B99" s="79"/>
      <c r="C99" s="79"/>
      <c r="D99" s="79"/>
      <c r="E99" s="89"/>
      <c r="F99" s="92"/>
      <c r="G99" s="92"/>
      <c r="H99" s="92"/>
      <c r="I99" s="92"/>
      <c r="J99" s="92"/>
      <c r="K99" s="79"/>
      <c r="L99" s="46"/>
      <c r="M99" s="46"/>
      <c r="N99" s="46"/>
      <c r="O99" s="76"/>
      <c r="P99" s="46"/>
    </row>
    <row r="100" spans="1:18" ht="18" customHeight="1">
      <c r="A100" s="258" t="s">
        <v>41</v>
      </c>
      <c r="B100" s="259"/>
      <c r="C100" s="262">
        <f>K119</f>
        <v>0</v>
      </c>
      <c r="D100" s="263"/>
      <c r="E100" s="264"/>
      <c r="F100" s="268" t="s">
        <v>42</v>
      </c>
      <c r="G100" s="270"/>
      <c r="H100" s="271"/>
      <c r="I100" s="271"/>
      <c r="J100" s="271"/>
      <c r="K100" s="272"/>
      <c r="L100" s="46"/>
      <c r="M100" s="93"/>
      <c r="N100" s="276"/>
      <c r="O100" s="276"/>
      <c r="P100" s="276"/>
    </row>
    <row r="101" spans="1:18" ht="18" customHeight="1">
      <c r="A101" s="260"/>
      <c r="B101" s="261"/>
      <c r="C101" s="265"/>
      <c r="D101" s="266"/>
      <c r="E101" s="267"/>
      <c r="F101" s="269"/>
      <c r="G101" s="273"/>
      <c r="H101" s="274"/>
      <c r="I101" s="274"/>
      <c r="J101" s="274"/>
      <c r="K101" s="275"/>
      <c r="L101" s="46"/>
      <c r="M101" s="93"/>
      <c r="N101" s="277"/>
      <c r="O101" s="277"/>
      <c r="P101" s="277"/>
    </row>
    <row r="102" spans="1:18">
      <c r="A102" s="76"/>
      <c r="B102" s="76"/>
      <c r="C102" s="76"/>
      <c r="D102" s="76"/>
      <c r="E102" s="76"/>
      <c r="F102" s="76"/>
      <c r="G102" s="76"/>
      <c r="H102" s="76"/>
      <c r="I102" s="76"/>
      <c r="J102" s="76"/>
      <c r="K102" s="292"/>
      <c r="L102" s="292"/>
      <c r="M102" s="292"/>
      <c r="N102" s="292"/>
      <c r="O102" s="292"/>
      <c r="P102" s="46"/>
    </row>
    <row r="103" spans="1:18" ht="13.5" customHeight="1">
      <c r="A103" s="94"/>
      <c r="B103" s="94"/>
      <c r="C103" s="94"/>
      <c r="D103" s="94"/>
      <c r="E103" s="94"/>
      <c r="F103" s="94"/>
      <c r="G103" s="95"/>
      <c r="H103" s="96"/>
      <c r="I103" s="96"/>
      <c r="J103" s="96"/>
      <c r="K103" s="94"/>
      <c r="L103" s="94"/>
      <c r="M103" s="94"/>
      <c r="N103" s="94"/>
      <c r="O103" s="94"/>
      <c r="P103" s="94"/>
    </row>
    <row r="104" spans="1:18" ht="13.5" customHeight="1">
      <c r="A104" s="79"/>
      <c r="B104" s="97" t="s">
        <v>0</v>
      </c>
      <c r="C104" s="240" t="s">
        <v>91</v>
      </c>
      <c r="D104" s="241"/>
      <c r="E104" s="97" t="s">
        <v>1</v>
      </c>
      <c r="F104" s="240"/>
      <c r="G104" s="241"/>
      <c r="H104" s="98"/>
      <c r="I104" s="97" t="s">
        <v>2</v>
      </c>
      <c r="J104" s="246"/>
      <c r="K104" s="247"/>
      <c r="L104" s="97" t="s">
        <v>3</v>
      </c>
      <c r="M104" s="246" t="e">
        <f>SUM(C104-F104-J104)</f>
        <v>#VALUE!</v>
      </c>
      <c r="N104" s="247"/>
      <c r="O104" s="79"/>
      <c r="P104" s="89"/>
    </row>
    <row r="105" spans="1:18" ht="13.5" customHeight="1">
      <c r="A105" s="79"/>
      <c r="B105" s="99" t="s">
        <v>43</v>
      </c>
      <c r="C105" s="242"/>
      <c r="D105" s="243"/>
      <c r="E105" s="99" t="s">
        <v>44</v>
      </c>
      <c r="F105" s="242"/>
      <c r="G105" s="243"/>
      <c r="H105" s="99"/>
      <c r="I105" s="99" t="s">
        <v>45</v>
      </c>
      <c r="J105" s="248"/>
      <c r="K105" s="249"/>
      <c r="L105" s="99" t="s">
        <v>46</v>
      </c>
      <c r="M105" s="248"/>
      <c r="N105" s="249"/>
      <c r="O105" s="79"/>
      <c r="P105" s="89"/>
    </row>
    <row r="106" spans="1:18" ht="13.5" customHeight="1">
      <c r="A106" s="79"/>
      <c r="B106" s="99"/>
      <c r="C106" s="244"/>
      <c r="D106" s="245"/>
      <c r="E106" s="99" t="s">
        <v>90</v>
      </c>
      <c r="F106" s="244"/>
      <c r="G106" s="245"/>
      <c r="H106" s="99"/>
      <c r="I106" s="99" t="s">
        <v>4</v>
      </c>
      <c r="J106" s="250"/>
      <c r="K106" s="251"/>
      <c r="L106" s="99"/>
      <c r="M106" s="250"/>
      <c r="N106" s="251"/>
      <c r="O106" s="79"/>
      <c r="P106" s="89"/>
    </row>
    <row r="107" spans="1:18">
      <c r="A107" s="79"/>
      <c r="B107" s="79"/>
      <c r="C107" s="79"/>
      <c r="D107" s="79"/>
      <c r="E107" s="79"/>
      <c r="F107" s="79"/>
      <c r="G107" s="79"/>
      <c r="H107" s="79"/>
      <c r="I107" s="79"/>
      <c r="J107" s="79"/>
      <c r="K107" s="79"/>
      <c r="L107" s="79"/>
      <c r="M107" s="79"/>
      <c r="N107" s="79"/>
      <c r="O107" s="79"/>
      <c r="P107" s="89"/>
    </row>
    <row r="108" spans="1:18" ht="17.25" customHeight="1">
      <c r="A108" s="79"/>
      <c r="B108" s="79" t="s">
        <v>47</v>
      </c>
      <c r="C108" s="202"/>
      <c r="D108" s="202"/>
      <c r="E108" s="202"/>
      <c r="F108" s="202"/>
      <c r="G108" s="202"/>
      <c r="H108" s="202"/>
      <c r="I108" s="202"/>
      <c r="J108" s="202"/>
      <c r="K108" s="202"/>
      <c r="L108" s="202"/>
      <c r="M108" s="202"/>
      <c r="N108" s="202"/>
      <c r="O108" s="68"/>
      <c r="P108" s="68"/>
    </row>
    <row r="109" spans="1:18">
      <c r="A109" s="79"/>
      <c r="B109" s="79"/>
      <c r="C109" s="79"/>
      <c r="D109" s="79"/>
      <c r="E109" s="79"/>
      <c r="F109" s="79"/>
      <c r="G109" s="79"/>
      <c r="H109" s="79"/>
      <c r="I109" s="79"/>
      <c r="J109" s="79"/>
      <c r="K109" s="79"/>
      <c r="L109" s="79"/>
      <c r="M109" s="79"/>
      <c r="N109" s="79"/>
      <c r="O109" s="79"/>
      <c r="P109" s="89"/>
    </row>
    <row r="110" spans="1:18" ht="18" customHeight="1">
      <c r="A110" s="100" t="s">
        <v>5</v>
      </c>
      <c r="B110" s="252" t="s">
        <v>48</v>
      </c>
      <c r="C110" s="253"/>
      <c r="D110" s="254"/>
      <c r="E110" s="252" t="s">
        <v>49</v>
      </c>
      <c r="F110" s="253"/>
      <c r="G110" s="254"/>
      <c r="H110" s="100" t="s">
        <v>50</v>
      </c>
      <c r="I110" s="100" t="s">
        <v>51</v>
      </c>
      <c r="J110" s="100" t="s">
        <v>52</v>
      </c>
      <c r="K110" s="252" t="s">
        <v>53</v>
      </c>
      <c r="L110" s="253"/>
      <c r="M110" s="254"/>
      <c r="N110" s="255" t="s">
        <v>86</v>
      </c>
      <c r="O110" s="256"/>
      <c r="P110" s="257"/>
    </row>
    <row r="111" spans="1:18" ht="21" customHeight="1">
      <c r="A111" s="66">
        <v>1</v>
      </c>
      <c r="B111" s="225" t="s">
        <v>92</v>
      </c>
      <c r="C111" s="226"/>
      <c r="D111" s="227"/>
      <c r="E111" s="289" t="str">
        <f>IF(C104="未定","内金として","")</f>
        <v>内金として</v>
      </c>
      <c r="F111" s="290"/>
      <c r="G111" s="291"/>
      <c r="H111" s="110">
        <v>1</v>
      </c>
      <c r="I111" s="102" t="s">
        <v>58</v>
      </c>
      <c r="J111" s="111"/>
      <c r="K111" s="228">
        <f>K117</f>
        <v>0</v>
      </c>
      <c r="L111" s="229"/>
      <c r="M111" s="230"/>
      <c r="N111" s="231"/>
      <c r="O111" s="232"/>
      <c r="P111" s="233"/>
    </row>
    <row r="112" spans="1:18" ht="21" customHeight="1">
      <c r="A112" s="66">
        <v>2</v>
      </c>
      <c r="B112" s="225"/>
      <c r="C112" s="226"/>
      <c r="D112" s="227"/>
      <c r="E112" s="225"/>
      <c r="F112" s="226"/>
      <c r="G112" s="227"/>
      <c r="H112" s="110"/>
      <c r="I112" s="102"/>
      <c r="J112" s="111"/>
      <c r="K112" s="228"/>
      <c r="L112" s="229"/>
      <c r="M112" s="230"/>
      <c r="N112" s="231"/>
      <c r="O112" s="232"/>
      <c r="P112" s="233"/>
    </row>
    <row r="113" spans="1:22" ht="21" customHeight="1">
      <c r="A113" s="66">
        <v>3</v>
      </c>
      <c r="B113" s="225"/>
      <c r="C113" s="226"/>
      <c r="D113" s="227"/>
      <c r="E113" s="225"/>
      <c r="F113" s="226"/>
      <c r="G113" s="227"/>
      <c r="H113" s="110"/>
      <c r="I113" s="102"/>
      <c r="J113" s="111"/>
      <c r="K113" s="228"/>
      <c r="L113" s="229"/>
      <c r="M113" s="230"/>
      <c r="N113" s="231"/>
      <c r="O113" s="232"/>
      <c r="P113" s="233"/>
    </row>
    <row r="114" spans="1:22" ht="21" customHeight="1">
      <c r="A114" s="66">
        <v>4</v>
      </c>
      <c r="B114" s="225"/>
      <c r="C114" s="226"/>
      <c r="D114" s="227"/>
      <c r="E114" s="225"/>
      <c r="F114" s="226"/>
      <c r="G114" s="227"/>
      <c r="H114" s="110"/>
      <c r="I114" s="102"/>
      <c r="J114" s="111"/>
      <c r="K114" s="228"/>
      <c r="L114" s="229"/>
      <c r="M114" s="230"/>
      <c r="N114" s="231"/>
      <c r="O114" s="232"/>
      <c r="P114" s="233"/>
    </row>
    <row r="115" spans="1:22" ht="21" customHeight="1">
      <c r="A115" s="66">
        <v>5</v>
      </c>
      <c r="B115" s="225"/>
      <c r="C115" s="226"/>
      <c r="D115" s="227"/>
      <c r="E115" s="225"/>
      <c r="F115" s="226"/>
      <c r="G115" s="227"/>
      <c r="H115" s="110"/>
      <c r="I115" s="102"/>
      <c r="J115" s="111"/>
      <c r="K115" s="228"/>
      <c r="L115" s="229"/>
      <c r="M115" s="230"/>
      <c r="N115" s="231"/>
      <c r="O115" s="232"/>
      <c r="P115" s="233"/>
    </row>
    <row r="116" spans="1:22" ht="21" customHeight="1">
      <c r="A116" s="66">
        <v>6</v>
      </c>
      <c r="B116" s="225"/>
      <c r="C116" s="226"/>
      <c r="D116" s="227"/>
      <c r="E116" s="225"/>
      <c r="F116" s="226"/>
      <c r="G116" s="227"/>
      <c r="H116" s="110"/>
      <c r="I116" s="102"/>
      <c r="J116" s="111"/>
      <c r="K116" s="228"/>
      <c r="L116" s="229"/>
      <c r="M116" s="230"/>
      <c r="N116" s="231"/>
      <c r="O116" s="232"/>
      <c r="P116" s="233"/>
    </row>
    <row r="117" spans="1:22" ht="21" customHeight="1">
      <c r="A117" s="213" t="s">
        <v>55</v>
      </c>
      <c r="B117" s="214"/>
      <c r="C117" s="214"/>
      <c r="D117" s="215"/>
      <c r="E117" s="216"/>
      <c r="F117" s="217"/>
      <c r="G117" s="218"/>
      <c r="H117" s="106"/>
      <c r="I117" s="67"/>
      <c r="J117" s="112"/>
      <c r="K117" s="219">
        <f>K119/1.1</f>
        <v>0</v>
      </c>
      <c r="L117" s="220"/>
      <c r="M117" s="221"/>
      <c r="N117" s="222"/>
      <c r="O117" s="223"/>
      <c r="P117" s="224"/>
    </row>
    <row r="118" spans="1:22" ht="21" customHeight="1">
      <c r="A118" s="213" t="s">
        <v>98</v>
      </c>
      <c r="B118" s="214"/>
      <c r="C118" s="214"/>
      <c r="D118" s="215"/>
      <c r="E118" s="234"/>
      <c r="F118" s="235"/>
      <c r="G118" s="236"/>
      <c r="H118" s="106"/>
      <c r="I118" s="67"/>
      <c r="J118" s="112"/>
      <c r="K118" s="219">
        <f>K119-K117</f>
        <v>0</v>
      </c>
      <c r="L118" s="220"/>
      <c r="M118" s="221"/>
      <c r="N118" s="222"/>
      <c r="O118" s="223"/>
      <c r="P118" s="224"/>
    </row>
    <row r="119" spans="1:22" ht="21" customHeight="1">
      <c r="A119" s="237" t="s">
        <v>57</v>
      </c>
      <c r="B119" s="238"/>
      <c r="C119" s="238"/>
      <c r="D119" s="238"/>
      <c r="E119" s="238"/>
      <c r="F119" s="238"/>
      <c r="G119" s="238"/>
      <c r="H119" s="238"/>
      <c r="I119" s="238"/>
      <c r="J119" s="239"/>
      <c r="K119" s="219">
        <f>J104</f>
        <v>0</v>
      </c>
      <c r="L119" s="220"/>
      <c r="M119" s="221"/>
      <c r="N119" s="222"/>
      <c r="O119" s="223"/>
      <c r="P119" s="224"/>
    </row>
    <row r="120" spans="1:22">
      <c r="A120" s="107"/>
      <c r="B120" s="107"/>
      <c r="C120" s="107"/>
      <c r="D120" s="107"/>
      <c r="E120" s="107"/>
      <c r="F120" s="107"/>
      <c r="G120" s="107"/>
      <c r="H120" s="107"/>
      <c r="I120" s="107"/>
      <c r="J120" s="107"/>
      <c r="K120" s="107"/>
      <c r="L120" s="107"/>
      <c r="M120" s="107"/>
      <c r="N120" s="107"/>
      <c r="O120" s="107"/>
      <c r="P120" s="108"/>
    </row>
    <row r="121" spans="1:22" ht="41.25" customHeight="1">
      <c r="A121" s="278" t="s">
        <v>61</v>
      </c>
      <c r="B121" s="278"/>
      <c r="C121" s="278"/>
      <c r="D121" s="278"/>
      <c r="E121" s="278"/>
      <c r="F121" s="278"/>
      <c r="G121" s="278"/>
      <c r="H121" s="278"/>
      <c r="I121" s="278"/>
      <c r="J121" s="278"/>
      <c r="K121" s="278"/>
      <c r="L121" s="278"/>
      <c r="M121" s="278"/>
      <c r="N121" s="278"/>
      <c r="O121" s="278"/>
      <c r="P121" s="278"/>
      <c r="Q121" s="73"/>
      <c r="R121" s="73"/>
      <c r="S121" s="73"/>
      <c r="T121" s="73"/>
      <c r="U121" s="73"/>
      <c r="V121" s="73"/>
    </row>
    <row r="122" spans="1:22" ht="18.75">
      <c r="A122" s="75"/>
      <c r="B122" s="75"/>
      <c r="C122" s="75"/>
      <c r="D122" s="75"/>
      <c r="E122" s="76"/>
      <c r="F122" s="76"/>
      <c r="G122" s="76"/>
      <c r="H122" s="76"/>
      <c r="I122" s="76"/>
      <c r="J122" s="76"/>
      <c r="K122" s="76"/>
      <c r="L122" s="76"/>
      <c r="M122" s="46"/>
      <c r="N122" s="279">
        <f>合計請求書!$K$6</f>
        <v>45219</v>
      </c>
      <c r="O122" s="279"/>
      <c r="P122" s="279"/>
      <c r="Q122" s="77"/>
      <c r="R122" s="78"/>
    </row>
    <row r="123" spans="1:22" ht="14.25" customHeight="1">
      <c r="A123" s="280" t="s">
        <v>105</v>
      </c>
      <c r="B123" s="280"/>
      <c r="C123" s="280"/>
      <c r="D123" s="280"/>
      <c r="E123" s="282" t="s">
        <v>35</v>
      </c>
      <c r="F123" s="79"/>
      <c r="G123" s="79"/>
      <c r="H123" s="79"/>
      <c r="I123" s="79"/>
      <c r="J123" s="79"/>
      <c r="K123" s="79"/>
      <c r="L123" s="76"/>
      <c r="M123" s="46"/>
      <c r="N123" s="279"/>
      <c r="O123" s="279"/>
      <c r="P123" s="279"/>
      <c r="Q123" s="77"/>
      <c r="R123" s="78"/>
    </row>
    <row r="124" spans="1:22" ht="21" customHeight="1">
      <c r="A124" s="281"/>
      <c r="B124" s="281"/>
      <c r="C124" s="281"/>
      <c r="D124" s="281"/>
      <c r="E124" s="282"/>
      <c r="F124" s="46"/>
      <c r="G124" s="46"/>
      <c r="H124" s="46"/>
      <c r="I124" s="46"/>
      <c r="J124" s="80"/>
      <c r="K124" s="81"/>
      <c r="L124" s="82" t="s">
        <v>36</v>
      </c>
      <c r="M124" s="283">
        <f>合計請求書!$K$24</f>
        <v>0</v>
      </c>
      <c r="N124" s="283"/>
      <c r="O124" s="283"/>
      <c r="P124" s="283"/>
      <c r="Q124" s="77"/>
    </row>
    <row r="125" spans="1:22" ht="18.75" customHeight="1">
      <c r="A125" s="205" t="s">
        <v>37</v>
      </c>
      <c r="B125" s="205"/>
      <c r="C125" s="205"/>
      <c r="D125" s="205"/>
      <c r="E125" s="83"/>
      <c r="F125" s="206" t="s">
        <v>38</v>
      </c>
      <c r="G125" s="208"/>
      <c r="H125" s="208"/>
      <c r="I125" s="209" t="s">
        <v>77</v>
      </c>
      <c r="J125" s="210"/>
      <c r="K125" s="84"/>
      <c r="L125" s="59" t="s">
        <v>39</v>
      </c>
      <c r="M125" s="85">
        <f>合計請求書!$K$25</f>
        <v>0</v>
      </c>
      <c r="N125" s="211">
        <f>合計請求書!$K$26</f>
        <v>0</v>
      </c>
      <c r="O125" s="211"/>
      <c r="P125" s="211"/>
      <c r="Q125" s="86"/>
      <c r="R125" s="86"/>
      <c r="S125" s="86"/>
      <c r="T125" s="86"/>
      <c r="U125" s="86"/>
      <c r="V125" s="86"/>
    </row>
    <row r="126" spans="1:22" ht="13.5" customHeight="1">
      <c r="A126" s="59"/>
      <c r="B126" s="59"/>
      <c r="C126" s="59"/>
      <c r="D126" s="59"/>
      <c r="E126" s="87"/>
      <c r="F126" s="207"/>
      <c r="G126" s="208"/>
      <c r="H126" s="208"/>
      <c r="I126" s="209"/>
      <c r="J126" s="210"/>
      <c r="K126" s="84"/>
      <c r="L126" s="59"/>
      <c r="M126" s="88" t="s">
        <v>7</v>
      </c>
      <c r="N126" s="212">
        <f>合計請求書!$K$27</f>
        <v>0</v>
      </c>
      <c r="O126" s="212"/>
      <c r="P126" s="212"/>
      <c r="Q126" s="86"/>
      <c r="R126" s="86"/>
      <c r="S126" s="86"/>
      <c r="T126" s="86"/>
      <c r="U126" s="86"/>
      <c r="V126" s="86"/>
    </row>
    <row r="127" spans="1:22" ht="13.5" customHeight="1">
      <c r="A127" s="46"/>
      <c r="B127" s="46"/>
      <c r="C127" s="46"/>
      <c r="D127" s="46"/>
      <c r="E127" s="79"/>
      <c r="F127" s="46"/>
      <c r="G127" s="46"/>
      <c r="H127" s="46"/>
      <c r="I127" s="46"/>
      <c r="J127" s="80"/>
      <c r="K127" s="89"/>
      <c r="L127" s="59"/>
      <c r="M127" s="88" t="s">
        <v>6</v>
      </c>
      <c r="N127" s="212">
        <f>合計請求書!$K$28</f>
        <v>0</v>
      </c>
      <c r="O127" s="212"/>
      <c r="P127" s="212"/>
      <c r="R127" s="78"/>
    </row>
    <row r="128" spans="1:22" ht="14.25">
      <c r="A128" s="90"/>
      <c r="B128" s="90"/>
      <c r="C128" s="90"/>
      <c r="D128" s="90"/>
      <c r="E128" s="90"/>
      <c r="F128" s="90"/>
      <c r="G128" s="91"/>
      <c r="H128" s="90"/>
      <c r="I128" s="90"/>
      <c r="J128" s="90"/>
      <c r="K128" s="90"/>
      <c r="L128" s="90"/>
      <c r="M128" s="90"/>
      <c r="N128" s="90"/>
      <c r="O128" s="90"/>
      <c r="P128" s="90"/>
    </row>
    <row r="129" spans="1:16">
      <c r="A129" s="79"/>
      <c r="B129" s="79"/>
      <c r="C129" s="79"/>
      <c r="D129" s="79"/>
      <c r="E129" s="89"/>
      <c r="F129" s="92"/>
      <c r="G129" s="92"/>
      <c r="H129" s="92"/>
      <c r="I129" s="92"/>
      <c r="J129" s="92"/>
      <c r="K129" s="79"/>
      <c r="L129" s="46"/>
      <c r="M129" s="46"/>
      <c r="N129" s="46"/>
      <c r="O129" s="76"/>
      <c r="P129" s="46"/>
    </row>
    <row r="130" spans="1:16" ht="18" customHeight="1">
      <c r="A130" s="258" t="s">
        <v>41</v>
      </c>
      <c r="B130" s="259"/>
      <c r="C130" s="262">
        <f>K149</f>
        <v>0</v>
      </c>
      <c r="D130" s="263"/>
      <c r="E130" s="264"/>
      <c r="F130" s="268" t="s">
        <v>42</v>
      </c>
      <c r="G130" s="270"/>
      <c r="H130" s="271"/>
      <c r="I130" s="271"/>
      <c r="J130" s="271"/>
      <c r="K130" s="272"/>
      <c r="L130" s="46"/>
      <c r="M130" s="93"/>
      <c r="N130" s="276"/>
      <c r="O130" s="276"/>
      <c r="P130" s="276"/>
    </row>
    <row r="131" spans="1:16" ht="18" customHeight="1">
      <c r="A131" s="260"/>
      <c r="B131" s="261"/>
      <c r="C131" s="265"/>
      <c r="D131" s="266"/>
      <c r="E131" s="267"/>
      <c r="F131" s="269"/>
      <c r="G131" s="273"/>
      <c r="H131" s="274"/>
      <c r="I131" s="274"/>
      <c r="J131" s="274"/>
      <c r="K131" s="275"/>
      <c r="L131" s="46"/>
      <c r="M131" s="93"/>
      <c r="N131" s="277"/>
      <c r="O131" s="277"/>
      <c r="P131" s="277"/>
    </row>
    <row r="132" spans="1:16">
      <c r="A132" s="76"/>
      <c r="B132" s="76"/>
      <c r="C132" s="76"/>
      <c r="D132" s="76"/>
      <c r="E132" s="76"/>
      <c r="F132" s="76"/>
      <c r="G132" s="76"/>
      <c r="H132" s="76"/>
      <c r="I132" s="76"/>
      <c r="J132" s="76"/>
      <c r="K132" s="292"/>
      <c r="L132" s="292"/>
      <c r="M132" s="292"/>
      <c r="N132" s="292"/>
      <c r="O132" s="292"/>
      <c r="P132" s="46"/>
    </row>
    <row r="133" spans="1:16" ht="13.5" customHeight="1">
      <c r="A133" s="94"/>
      <c r="B133" s="94"/>
      <c r="C133" s="94"/>
      <c r="D133" s="94"/>
      <c r="E133" s="94"/>
      <c r="F133" s="94"/>
      <c r="G133" s="95"/>
      <c r="H133" s="96"/>
      <c r="I133" s="96"/>
      <c r="J133" s="96"/>
      <c r="K133" s="94"/>
      <c r="L133" s="94"/>
      <c r="M133" s="94"/>
      <c r="N133" s="94"/>
      <c r="O133" s="94"/>
      <c r="P133" s="94"/>
    </row>
    <row r="134" spans="1:16" ht="13.5" customHeight="1">
      <c r="A134" s="79"/>
      <c r="B134" s="97" t="s">
        <v>0</v>
      </c>
      <c r="C134" s="240" t="s">
        <v>91</v>
      </c>
      <c r="D134" s="241"/>
      <c r="E134" s="97" t="s">
        <v>1</v>
      </c>
      <c r="F134" s="240"/>
      <c r="G134" s="241"/>
      <c r="H134" s="98"/>
      <c r="I134" s="97" t="s">
        <v>2</v>
      </c>
      <c r="J134" s="246"/>
      <c r="K134" s="247"/>
      <c r="L134" s="97" t="s">
        <v>3</v>
      </c>
      <c r="M134" s="246" t="e">
        <f>SUM(C134-F134-J134)</f>
        <v>#VALUE!</v>
      </c>
      <c r="N134" s="247"/>
      <c r="O134" s="79"/>
      <c r="P134" s="89"/>
    </row>
    <row r="135" spans="1:16" ht="13.5" customHeight="1">
      <c r="A135" s="79"/>
      <c r="B135" s="99" t="s">
        <v>43</v>
      </c>
      <c r="C135" s="242"/>
      <c r="D135" s="243"/>
      <c r="E135" s="99" t="s">
        <v>44</v>
      </c>
      <c r="F135" s="242"/>
      <c r="G135" s="243"/>
      <c r="H135" s="99"/>
      <c r="I135" s="99" t="s">
        <v>45</v>
      </c>
      <c r="J135" s="248"/>
      <c r="K135" s="249"/>
      <c r="L135" s="99" t="s">
        <v>46</v>
      </c>
      <c r="M135" s="248"/>
      <c r="N135" s="249"/>
      <c r="O135" s="79"/>
      <c r="P135" s="89"/>
    </row>
    <row r="136" spans="1:16" ht="13.5" customHeight="1">
      <c r="A136" s="79"/>
      <c r="B136" s="99"/>
      <c r="C136" s="244"/>
      <c r="D136" s="245"/>
      <c r="E136" s="99" t="s">
        <v>90</v>
      </c>
      <c r="F136" s="244"/>
      <c r="G136" s="245"/>
      <c r="H136" s="99"/>
      <c r="I136" s="99" t="s">
        <v>4</v>
      </c>
      <c r="J136" s="250"/>
      <c r="K136" s="251"/>
      <c r="L136" s="99"/>
      <c r="M136" s="250"/>
      <c r="N136" s="251"/>
      <c r="O136" s="79"/>
      <c r="P136" s="89"/>
    </row>
    <row r="137" spans="1:16">
      <c r="A137" s="79"/>
      <c r="B137" s="79"/>
      <c r="C137" s="79"/>
      <c r="D137" s="79"/>
      <c r="E137" s="79"/>
      <c r="F137" s="79"/>
      <c r="G137" s="79"/>
      <c r="H137" s="79"/>
      <c r="I137" s="79"/>
      <c r="J137" s="79"/>
      <c r="K137" s="79"/>
      <c r="L137" s="79"/>
      <c r="M137" s="79"/>
      <c r="N137" s="79"/>
      <c r="O137" s="79"/>
      <c r="P137" s="89"/>
    </row>
    <row r="138" spans="1:16" ht="17.25" customHeight="1">
      <c r="A138" s="79"/>
      <c r="B138" s="79" t="s">
        <v>47</v>
      </c>
      <c r="C138" s="202"/>
      <c r="D138" s="202"/>
      <c r="E138" s="202"/>
      <c r="F138" s="202"/>
      <c r="G138" s="202"/>
      <c r="H138" s="202"/>
      <c r="I138" s="202"/>
      <c r="J138" s="202"/>
      <c r="K138" s="202"/>
      <c r="L138" s="202"/>
      <c r="M138" s="202"/>
      <c r="N138" s="202"/>
      <c r="O138" s="68"/>
      <c r="P138" s="68"/>
    </row>
    <row r="139" spans="1:16">
      <c r="A139" s="79"/>
      <c r="B139" s="79"/>
      <c r="C139" s="79"/>
      <c r="D139" s="79"/>
      <c r="E139" s="79"/>
      <c r="F139" s="79"/>
      <c r="G139" s="79"/>
      <c r="H139" s="79"/>
      <c r="I139" s="79"/>
      <c r="J139" s="79"/>
      <c r="K139" s="79"/>
      <c r="L139" s="79"/>
      <c r="M139" s="79"/>
      <c r="N139" s="79"/>
      <c r="O139" s="79"/>
      <c r="P139" s="89"/>
    </row>
    <row r="140" spans="1:16" ht="18" customHeight="1">
      <c r="A140" s="100" t="s">
        <v>5</v>
      </c>
      <c r="B140" s="252" t="s">
        <v>48</v>
      </c>
      <c r="C140" s="253"/>
      <c r="D140" s="254"/>
      <c r="E140" s="252" t="s">
        <v>49</v>
      </c>
      <c r="F140" s="253"/>
      <c r="G140" s="254"/>
      <c r="H140" s="100" t="s">
        <v>50</v>
      </c>
      <c r="I140" s="100" t="s">
        <v>51</v>
      </c>
      <c r="J140" s="100" t="s">
        <v>52</v>
      </c>
      <c r="K140" s="252" t="s">
        <v>53</v>
      </c>
      <c r="L140" s="253"/>
      <c r="M140" s="254"/>
      <c r="N140" s="255" t="s">
        <v>86</v>
      </c>
      <c r="O140" s="256"/>
      <c r="P140" s="257"/>
    </row>
    <row r="141" spans="1:16" ht="21" customHeight="1">
      <c r="A141" s="66">
        <v>1</v>
      </c>
      <c r="B141" s="225" t="s">
        <v>92</v>
      </c>
      <c r="C141" s="226"/>
      <c r="D141" s="227"/>
      <c r="E141" s="289" t="str">
        <f>IF(C134="未定","内金として","")</f>
        <v>内金として</v>
      </c>
      <c r="F141" s="290"/>
      <c r="G141" s="291"/>
      <c r="H141" s="110">
        <v>1</v>
      </c>
      <c r="I141" s="102" t="s">
        <v>58</v>
      </c>
      <c r="J141" s="111"/>
      <c r="K141" s="228">
        <f>K147</f>
        <v>0</v>
      </c>
      <c r="L141" s="229"/>
      <c r="M141" s="230"/>
      <c r="N141" s="231"/>
      <c r="O141" s="232"/>
      <c r="P141" s="233"/>
    </row>
    <row r="142" spans="1:16" ht="21" customHeight="1">
      <c r="A142" s="66">
        <v>2</v>
      </c>
      <c r="B142" s="225"/>
      <c r="C142" s="226"/>
      <c r="D142" s="227"/>
      <c r="E142" s="225"/>
      <c r="F142" s="226"/>
      <c r="G142" s="227"/>
      <c r="H142" s="110"/>
      <c r="I142" s="102"/>
      <c r="J142" s="111"/>
      <c r="K142" s="228"/>
      <c r="L142" s="229"/>
      <c r="M142" s="230"/>
      <c r="N142" s="231"/>
      <c r="O142" s="232"/>
      <c r="P142" s="233"/>
    </row>
    <row r="143" spans="1:16" ht="21" customHeight="1">
      <c r="A143" s="66">
        <v>3</v>
      </c>
      <c r="B143" s="225"/>
      <c r="C143" s="226"/>
      <c r="D143" s="227"/>
      <c r="E143" s="225"/>
      <c r="F143" s="226"/>
      <c r="G143" s="227"/>
      <c r="H143" s="110"/>
      <c r="I143" s="102"/>
      <c r="J143" s="111"/>
      <c r="K143" s="228"/>
      <c r="L143" s="229"/>
      <c r="M143" s="230"/>
      <c r="N143" s="231"/>
      <c r="O143" s="232"/>
      <c r="P143" s="233"/>
    </row>
    <row r="144" spans="1:16" ht="21" customHeight="1">
      <c r="A144" s="66">
        <v>4</v>
      </c>
      <c r="B144" s="225"/>
      <c r="C144" s="226"/>
      <c r="D144" s="227"/>
      <c r="E144" s="225"/>
      <c r="F144" s="226"/>
      <c r="G144" s="227"/>
      <c r="H144" s="110"/>
      <c r="I144" s="102"/>
      <c r="J144" s="111"/>
      <c r="K144" s="228"/>
      <c r="L144" s="229"/>
      <c r="M144" s="230"/>
      <c r="N144" s="231"/>
      <c r="O144" s="232"/>
      <c r="P144" s="233"/>
    </row>
    <row r="145" spans="1:22" ht="21" customHeight="1">
      <c r="A145" s="66">
        <v>5</v>
      </c>
      <c r="B145" s="225"/>
      <c r="C145" s="226"/>
      <c r="D145" s="227"/>
      <c r="E145" s="225"/>
      <c r="F145" s="226"/>
      <c r="G145" s="227"/>
      <c r="H145" s="110"/>
      <c r="I145" s="102"/>
      <c r="J145" s="111"/>
      <c r="K145" s="228"/>
      <c r="L145" s="229"/>
      <c r="M145" s="230"/>
      <c r="N145" s="231"/>
      <c r="O145" s="232"/>
      <c r="P145" s="233"/>
    </row>
    <row r="146" spans="1:22" ht="21" customHeight="1">
      <c r="A146" s="66">
        <v>6</v>
      </c>
      <c r="B146" s="225"/>
      <c r="C146" s="226"/>
      <c r="D146" s="227"/>
      <c r="E146" s="225"/>
      <c r="F146" s="226"/>
      <c r="G146" s="227"/>
      <c r="H146" s="110"/>
      <c r="I146" s="102"/>
      <c r="J146" s="111"/>
      <c r="K146" s="228"/>
      <c r="L146" s="229"/>
      <c r="M146" s="230"/>
      <c r="N146" s="231"/>
      <c r="O146" s="232"/>
      <c r="P146" s="233"/>
    </row>
    <row r="147" spans="1:22" ht="21" customHeight="1">
      <c r="A147" s="213" t="s">
        <v>55</v>
      </c>
      <c r="B147" s="214"/>
      <c r="C147" s="214"/>
      <c r="D147" s="215"/>
      <c r="E147" s="216"/>
      <c r="F147" s="217"/>
      <c r="G147" s="218"/>
      <c r="H147" s="106"/>
      <c r="I147" s="67"/>
      <c r="J147" s="112"/>
      <c r="K147" s="219">
        <f>K149/1.1</f>
        <v>0</v>
      </c>
      <c r="L147" s="220"/>
      <c r="M147" s="221"/>
      <c r="N147" s="222"/>
      <c r="O147" s="223"/>
      <c r="P147" s="224"/>
    </row>
    <row r="148" spans="1:22" ht="21" customHeight="1">
      <c r="A148" s="213" t="s">
        <v>98</v>
      </c>
      <c r="B148" s="214"/>
      <c r="C148" s="214"/>
      <c r="D148" s="215"/>
      <c r="E148" s="234"/>
      <c r="F148" s="235"/>
      <c r="G148" s="236"/>
      <c r="H148" s="106"/>
      <c r="I148" s="67"/>
      <c r="J148" s="112"/>
      <c r="K148" s="219">
        <f>K149-K147</f>
        <v>0</v>
      </c>
      <c r="L148" s="220"/>
      <c r="M148" s="221"/>
      <c r="N148" s="222"/>
      <c r="O148" s="223"/>
      <c r="P148" s="224"/>
    </row>
    <row r="149" spans="1:22" ht="21" customHeight="1">
      <c r="A149" s="237" t="s">
        <v>57</v>
      </c>
      <c r="B149" s="238"/>
      <c r="C149" s="238"/>
      <c r="D149" s="238"/>
      <c r="E149" s="238"/>
      <c r="F149" s="238"/>
      <c r="G149" s="238"/>
      <c r="H149" s="238"/>
      <c r="I149" s="238"/>
      <c r="J149" s="239"/>
      <c r="K149" s="219">
        <f>J134</f>
        <v>0</v>
      </c>
      <c r="L149" s="220"/>
      <c r="M149" s="221"/>
      <c r="N149" s="222"/>
      <c r="O149" s="223"/>
      <c r="P149" s="224"/>
    </row>
    <row r="150" spans="1:22">
      <c r="A150" s="107"/>
      <c r="B150" s="107"/>
      <c r="C150" s="107"/>
      <c r="D150" s="107"/>
      <c r="E150" s="107"/>
      <c r="F150" s="107"/>
      <c r="G150" s="107"/>
      <c r="H150" s="107"/>
      <c r="I150" s="107"/>
      <c r="J150" s="107"/>
      <c r="K150" s="107"/>
      <c r="L150" s="107"/>
      <c r="M150" s="107"/>
      <c r="N150" s="107"/>
      <c r="O150" s="107"/>
      <c r="P150" s="108"/>
    </row>
    <row r="151" spans="1:22" ht="41.25" customHeight="1">
      <c r="A151" s="278" t="s">
        <v>61</v>
      </c>
      <c r="B151" s="278"/>
      <c r="C151" s="278"/>
      <c r="D151" s="278"/>
      <c r="E151" s="278"/>
      <c r="F151" s="278"/>
      <c r="G151" s="278"/>
      <c r="H151" s="278"/>
      <c r="I151" s="278"/>
      <c r="J151" s="278"/>
      <c r="K151" s="278"/>
      <c r="L151" s="278"/>
      <c r="M151" s="278"/>
      <c r="N151" s="278"/>
      <c r="O151" s="278"/>
      <c r="P151" s="278"/>
      <c r="Q151" s="73"/>
      <c r="R151" s="73"/>
      <c r="S151" s="73"/>
      <c r="T151" s="73"/>
      <c r="U151" s="73"/>
      <c r="V151" s="73"/>
    </row>
    <row r="152" spans="1:22" ht="18.75">
      <c r="A152" s="75"/>
      <c r="B152" s="75"/>
      <c r="C152" s="75"/>
      <c r="D152" s="75"/>
      <c r="E152" s="76"/>
      <c r="F152" s="76"/>
      <c r="G152" s="76"/>
      <c r="H152" s="76"/>
      <c r="I152" s="76"/>
      <c r="J152" s="76"/>
      <c r="K152" s="76"/>
      <c r="L152" s="76"/>
      <c r="M152" s="46"/>
      <c r="N152" s="279">
        <f>合計請求書!$K$6</f>
        <v>45219</v>
      </c>
      <c r="O152" s="279"/>
      <c r="P152" s="279"/>
      <c r="Q152" s="77"/>
      <c r="R152" s="78"/>
    </row>
    <row r="153" spans="1:22" ht="14.25" customHeight="1">
      <c r="A153" s="280" t="s">
        <v>105</v>
      </c>
      <c r="B153" s="280"/>
      <c r="C153" s="280"/>
      <c r="D153" s="280"/>
      <c r="E153" s="282" t="s">
        <v>35</v>
      </c>
      <c r="F153" s="79"/>
      <c r="G153" s="79"/>
      <c r="H153" s="79"/>
      <c r="I153" s="79"/>
      <c r="J153" s="79"/>
      <c r="K153" s="79"/>
      <c r="L153" s="76"/>
      <c r="M153" s="46"/>
      <c r="N153" s="279"/>
      <c r="O153" s="279"/>
      <c r="P153" s="279"/>
      <c r="Q153" s="77"/>
      <c r="R153" s="78"/>
    </row>
    <row r="154" spans="1:22" ht="21" customHeight="1">
      <c r="A154" s="281"/>
      <c r="B154" s="281"/>
      <c r="C154" s="281"/>
      <c r="D154" s="281"/>
      <c r="E154" s="282"/>
      <c r="F154" s="46"/>
      <c r="G154" s="46"/>
      <c r="H154" s="46"/>
      <c r="I154" s="46"/>
      <c r="J154" s="80"/>
      <c r="K154" s="81"/>
      <c r="L154" s="82" t="s">
        <v>36</v>
      </c>
      <c r="M154" s="283">
        <f>合計請求書!$K$24</f>
        <v>0</v>
      </c>
      <c r="N154" s="283"/>
      <c r="O154" s="283"/>
      <c r="P154" s="283"/>
      <c r="Q154" s="77"/>
    </row>
    <row r="155" spans="1:22" ht="18.75" customHeight="1">
      <c r="A155" s="205" t="s">
        <v>37</v>
      </c>
      <c r="B155" s="205"/>
      <c r="C155" s="205"/>
      <c r="D155" s="205"/>
      <c r="E155" s="83"/>
      <c r="F155" s="206" t="s">
        <v>38</v>
      </c>
      <c r="G155" s="208"/>
      <c r="H155" s="208"/>
      <c r="I155" s="209" t="s">
        <v>77</v>
      </c>
      <c r="J155" s="210"/>
      <c r="K155" s="84"/>
      <c r="L155" s="59" t="s">
        <v>39</v>
      </c>
      <c r="M155" s="85">
        <f>合計請求書!$K$25</f>
        <v>0</v>
      </c>
      <c r="N155" s="211">
        <f>合計請求書!$K$26</f>
        <v>0</v>
      </c>
      <c r="O155" s="211"/>
      <c r="P155" s="211"/>
      <c r="Q155" s="86"/>
      <c r="R155" s="86"/>
      <c r="S155" s="86"/>
      <c r="T155" s="86"/>
      <c r="U155" s="86"/>
      <c r="V155" s="86"/>
    </row>
    <row r="156" spans="1:22" ht="13.5" customHeight="1">
      <c r="A156" s="59"/>
      <c r="B156" s="59"/>
      <c r="C156" s="59"/>
      <c r="D156" s="59"/>
      <c r="E156" s="87"/>
      <c r="F156" s="207"/>
      <c r="G156" s="208"/>
      <c r="H156" s="208"/>
      <c r="I156" s="209"/>
      <c r="J156" s="210"/>
      <c r="K156" s="84"/>
      <c r="L156" s="59"/>
      <c r="M156" s="88" t="s">
        <v>7</v>
      </c>
      <c r="N156" s="212">
        <f>合計請求書!$K$27</f>
        <v>0</v>
      </c>
      <c r="O156" s="212"/>
      <c r="P156" s="212"/>
      <c r="Q156" s="86"/>
      <c r="R156" s="86"/>
      <c r="S156" s="86"/>
      <c r="T156" s="86"/>
      <c r="U156" s="86"/>
      <c r="V156" s="86"/>
    </row>
    <row r="157" spans="1:22" ht="13.5" customHeight="1">
      <c r="A157" s="46"/>
      <c r="B157" s="46"/>
      <c r="C157" s="46"/>
      <c r="D157" s="46"/>
      <c r="E157" s="79"/>
      <c r="F157" s="46"/>
      <c r="G157" s="46"/>
      <c r="H157" s="46"/>
      <c r="I157" s="46"/>
      <c r="J157" s="80"/>
      <c r="K157" s="89"/>
      <c r="L157" s="59"/>
      <c r="M157" s="88" t="s">
        <v>6</v>
      </c>
      <c r="N157" s="212">
        <f>合計請求書!$K$28</f>
        <v>0</v>
      </c>
      <c r="O157" s="212"/>
      <c r="P157" s="212"/>
      <c r="R157" s="78"/>
    </row>
    <row r="158" spans="1:22" ht="14.25">
      <c r="A158" s="90"/>
      <c r="B158" s="90"/>
      <c r="C158" s="90"/>
      <c r="D158" s="90"/>
      <c r="E158" s="90"/>
      <c r="F158" s="90"/>
      <c r="G158" s="91"/>
      <c r="H158" s="90"/>
      <c r="I158" s="90"/>
      <c r="J158" s="90"/>
      <c r="K158" s="90"/>
      <c r="L158" s="90"/>
      <c r="M158" s="90"/>
      <c r="N158" s="90"/>
      <c r="O158" s="90"/>
      <c r="P158" s="90"/>
    </row>
    <row r="159" spans="1:22">
      <c r="A159" s="79"/>
      <c r="B159" s="79"/>
      <c r="C159" s="79"/>
      <c r="D159" s="79"/>
      <c r="E159" s="89"/>
      <c r="F159" s="92"/>
      <c r="G159" s="92"/>
      <c r="H159" s="92"/>
      <c r="I159" s="92"/>
      <c r="J159" s="92"/>
      <c r="K159" s="79"/>
      <c r="L159" s="46"/>
      <c r="M159" s="46"/>
      <c r="N159" s="46"/>
      <c r="O159" s="76"/>
      <c r="P159" s="46"/>
    </row>
    <row r="160" spans="1:22" ht="18" customHeight="1">
      <c r="A160" s="258" t="s">
        <v>41</v>
      </c>
      <c r="B160" s="259"/>
      <c r="C160" s="262">
        <f>K179</f>
        <v>0</v>
      </c>
      <c r="D160" s="263"/>
      <c r="E160" s="264"/>
      <c r="F160" s="268" t="s">
        <v>42</v>
      </c>
      <c r="G160" s="270"/>
      <c r="H160" s="271"/>
      <c r="I160" s="271"/>
      <c r="J160" s="271"/>
      <c r="K160" s="272"/>
      <c r="L160" s="46"/>
      <c r="M160" s="93"/>
      <c r="N160" s="276"/>
      <c r="O160" s="276"/>
      <c r="P160" s="276"/>
    </row>
    <row r="161" spans="1:16" ht="18" customHeight="1">
      <c r="A161" s="260"/>
      <c r="B161" s="261"/>
      <c r="C161" s="265"/>
      <c r="D161" s="266"/>
      <c r="E161" s="267"/>
      <c r="F161" s="269"/>
      <c r="G161" s="273"/>
      <c r="H161" s="274"/>
      <c r="I161" s="274"/>
      <c r="J161" s="274"/>
      <c r="K161" s="275"/>
      <c r="L161" s="46"/>
      <c r="M161" s="93"/>
      <c r="N161" s="277"/>
      <c r="O161" s="277"/>
      <c r="P161" s="277"/>
    </row>
    <row r="162" spans="1:16">
      <c r="A162" s="76"/>
      <c r="B162" s="76"/>
      <c r="C162" s="76"/>
      <c r="D162" s="76"/>
      <c r="E162" s="76"/>
      <c r="F162" s="76"/>
      <c r="G162" s="76"/>
      <c r="H162" s="76"/>
      <c r="I162" s="76"/>
      <c r="J162" s="76"/>
      <c r="K162" s="292"/>
      <c r="L162" s="292"/>
      <c r="M162" s="292"/>
      <c r="N162" s="292"/>
      <c r="O162" s="292"/>
      <c r="P162" s="46"/>
    </row>
    <row r="163" spans="1:16" ht="13.5" customHeight="1">
      <c r="A163" s="94"/>
      <c r="B163" s="94"/>
      <c r="C163" s="94"/>
      <c r="D163" s="94"/>
      <c r="E163" s="94"/>
      <c r="F163" s="94"/>
      <c r="G163" s="95"/>
      <c r="H163" s="96"/>
      <c r="I163" s="96"/>
      <c r="J163" s="96"/>
      <c r="K163" s="94"/>
      <c r="L163" s="94"/>
      <c r="M163" s="94"/>
      <c r="N163" s="94"/>
      <c r="O163" s="94"/>
      <c r="P163" s="94"/>
    </row>
    <row r="164" spans="1:16" ht="13.5" customHeight="1">
      <c r="A164" s="79"/>
      <c r="B164" s="97" t="s">
        <v>0</v>
      </c>
      <c r="C164" s="240" t="s">
        <v>91</v>
      </c>
      <c r="D164" s="241"/>
      <c r="E164" s="97" t="s">
        <v>1</v>
      </c>
      <c r="F164" s="240"/>
      <c r="G164" s="241"/>
      <c r="H164" s="98"/>
      <c r="I164" s="97" t="s">
        <v>2</v>
      </c>
      <c r="J164" s="246"/>
      <c r="K164" s="247"/>
      <c r="L164" s="97" t="s">
        <v>3</v>
      </c>
      <c r="M164" s="246" t="e">
        <f>SUM(C164-F164-J164)</f>
        <v>#VALUE!</v>
      </c>
      <c r="N164" s="247"/>
      <c r="O164" s="79"/>
      <c r="P164" s="89"/>
    </row>
    <row r="165" spans="1:16" ht="13.5" customHeight="1">
      <c r="A165" s="79"/>
      <c r="B165" s="99" t="s">
        <v>43</v>
      </c>
      <c r="C165" s="242"/>
      <c r="D165" s="243"/>
      <c r="E165" s="99" t="s">
        <v>44</v>
      </c>
      <c r="F165" s="242"/>
      <c r="G165" s="243"/>
      <c r="H165" s="99"/>
      <c r="I165" s="99" t="s">
        <v>45</v>
      </c>
      <c r="J165" s="248"/>
      <c r="K165" s="249"/>
      <c r="L165" s="99" t="s">
        <v>46</v>
      </c>
      <c r="M165" s="248"/>
      <c r="N165" s="249"/>
      <c r="O165" s="79"/>
      <c r="P165" s="89"/>
    </row>
    <row r="166" spans="1:16" ht="13.5" customHeight="1">
      <c r="A166" s="79"/>
      <c r="B166" s="99"/>
      <c r="C166" s="244"/>
      <c r="D166" s="245"/>
      <c r="E166" s="99" t="s">
        <v>90</v>
      </c>
      <c r="F166" s="244"/>
      <c r="G166" s="245"/>
      <c r="H166" s="99"/>
      <c r="I166" s="99" t="s">
        <v>4</v>
      </c>
      <c r="J166" s="250"/>
      <c r="K166" s="251"/>
      <c r="L166" s="99"/>
      <c r="M166" s="250"/>
      <c r="N166" s="251"/>
      <c r="O166" s="79"/>
      <c r="P166" s="89"/>
    </row>
    <row r="167" spans="1:16">
      <c r="A167" s="79"/>
      <c r="B167" s="79"/>
      <c r="C167" s="79"/>
      <c r="D167" s="79"/>
      <c r="E167" s="79"/>
      <c r="F167" s="79"/>
      <c r="G167" s="79"/>
      <c r="H167" s="79"/>
      <c r="I167" s="79"/>
      <c r="J167" s="79"/>
      <c r="K167" s="79"/>
      <c r="L167" s="79"/>
      <c r="M167" s="79"/>
      <c r="N167" s="79"/>
      <c r="O167" s="79"/>
      <c r="P167" s="89"/>
    </row>
    <row r="168" spans="1:16" ht="17.25" customHeight="1">
      <c r="A168" s="79"/>
      <c r="B168" s="79" t="s">
        <v>47</v>
      </c>
      <c r="C168" s="202"/>
      <c r="D168" s="202"/>
      <c r="E168" s="202"/>
      <c r="F168" s="202"/>
      <c r="G168" s="202"/>
      <c r="H168" s="202"/>
      <c r="I168" s="202"/>
      <c r="J168" s="202"/>
      <c r="K168" s="202"/>
      <c r="L168" s="202"/>
      <c r="M168" s="202"/>
      <c r="N168" s="202"/>
      <c r="O168" s="68"/>
      <c r="P168" s="68"/>
    </row>
    <row r="169" spans="1:16">
      <c r="A169" s="79"/>
      <c r="B169" s="79"/>
      <c r="C169" s="79"/>
      <c r="D169" s="79"/>
      <c r="E169" s="79"/>
      <c r="F169" s="79"/>
      <c r="G169" s="79"/>
      <c r="H169" s="79"/>
      <c r="I169" s="79"/>
      <c r="J169" s="79"/>
      <c r="K169" s="79"/>
      <c r="L169" s="79"/>
      <c r="M169" s="79"/>
      <c r="N169" s="79"/>
      <c r="O169" s="79"/>
      <c r="P169" s="89"/>
    </row>
    <row r="170" spans="1:16" ht="18" customHeight="1">
      <c r="A170" s="100" t="s">
        <v>5</v>
      </c>
      <c r="B170" s="252" t="s">
        <v>48</v>
      </c>
      <c r="C170" s="253"/>
      <c r="D170" s="254"/>
      <c r="E170" s="252" t="s">
        <v>49</v>
      </c>
      <c r="F170" s="253"/>
      <c r="G170" s="254"/>
      <c r="H170" s="100" t="s">
        <v>50</v>
      </c>
      <c r="I170" s="100" t="s">
        <v>51</v>
      </c>
      <c r="J170" s="100" t="s">
        <v>52</v>
      </c>
      <c r="K170" s="252" t="s">
        <v>53</v>
      </c>
      <c r="L170" s="253"/>
      <c r="M170" s="254"/>
      <c r="N170" s="255" t="s">
        <v>86</v>
      </c>
      <c r="O170" s="256"/>
      <c r="P170" s="257"/>
    </row>
    <row r="171" spans="1:16" ht="21" customHeight="1">
      <c r="A171" s="66">
        <v>1</v>
      </c>
      <c r="B171" s="225" t="s">
        <v>92</v>
      </c>
      <c r="C171" s="226"/>
      <c r="D171" s="227"/>
      <c r="E171" s="289" t="str">
        <f>IF(C164="未定","内金として","")</f>
        <v>内金として</v>
      </c>
      <c r="F171" s="290"/>
      <c r="G171" s="291"/>
      <c r="H171" s="110">
        <v>1</v>
      </c>
      <c r="I171" s="102" t="s">
        <v>58</v>
      </c>
      <c r="J171" s="111"/>
      <c r="K171" s="228">
        <f>K177</f>
        <v>0</v>
      </c>
      <c r="L171" s="229"/>
      <c r="M171" s="230"/>
      <c r="N171" s="231"/>
      <c r="O171" s="232"/>
      <c r="P171" s="233"/>
    </row>
    <row r="172" spans="1:16" ht="21" customHeight="1">
      <c r="A172" s="66">
        <v>2</v>
      </c>
      <c r="B172" s="225"/>
      <c r="C172" s="226"/>
      <c r="D172" s="227"/>
      <c r="E172" s="225"/>
      <c r="F172" s="226"/>
      <c r="G172" s="227"/>
      <c r="H172" s="110"/>
      <c r="I172" s="102"/>
      <c r="J172" s="111"/>
      <c r="K172" s="228"/>
      <c r="L172" s="229"/>
      <c r="M172" s="230"/>
      <c r="N172" s="231"/>
      <c r="O172" s="232"/>
      <c r="P172" s="233"/>
    </row>
    <row r="173" spans="1:16" ht="21" customHeight="1">
      <c r="A173" s="66">
        <v>3</v>
      </c>
      <c r="B173" s="225"/>
      <c r="C173" s="226"/>
      <c r="D173" s="227"/>
      <c r="E173" s="225"/>
      <c r="F173" s="226"/>
      <c r="G173" s="227"/>
      <c r="H173" s="110"/>
      <c r="I173" s="102"/>
      <c r="J173" s="111"/>
      <c r="K173" s="228"/>
      <c r="L173" s="229"/>
      <c r="M173" s="230"/>
      <c r="N173" s="231"/>
      <c r="O173" s="232"/>
      <c r="P173" s="233"/>
    </row>
    <row r="174" spans="1:16" ht="21" customHeight="1">
      <c r="A174" s="66">
        <v>4</v>
      </c>
      <c r="B174" s="225"/>
      <c r="C174" s="226"/>
      <c r="D174" s="227"/>
      <c r="E174" s="225"/>
      <c r="F174" s="226"/>
      <c r="G174" s="227"/>
      <c r="H174" s="110"/>
      <c r="I174" s="102"/>
      <c r="J174" s="111"/>
      <c r="K174" s="228"/>
      <c r="L174" s="229"/>
      <c r="M174" s="230"/>
      <c r="N174" s="231"/>
      <c r="O174" s="232"/>
      <c r="P174" s="233"/>
    </row>
    <row r="175" spans="1:16" ht="21" customHeight="1">
      <c r="A175" s="66">
        <v>5</v>
      </c>
      <c r="B175" s="225"/>
      <c r="C175" s="226"/>
      <c r="D175" s="227"/>
      <c r="E175" s="225"/>
      <c r="F175" s="226"/>
      <c r="G175" s="227"/>
      <c r="H175" s="110"/>
      <c r="I175" s="102"/>
      <c r="J175" s="111"/>
      <c r="K175" s="228"/>
      <c r="L175" s="229"/>
      <c r="M175" s="230"/>
      <c r="N175" s="231"/>
      <c r="O175" s="232"/>
      <c r="P175" s="233"/>
    </row>
    <row r="176" spans="1:16" ht="21" customHeight="1">
      <c r="A176" s="66">
        <v>6</v>
      </c>
      <c r="B176" s="225"/>
      <c r="C176" s="226"/>
      <c r="D176" s="227"/>
      <c r="E176" s="225"/>
      <c r="F176" s="226"/>
      <c r="G176" s="227"/>
      <c r="H176" s="110"/>
      <c r="I176" s="102"/>
      <c r="J176" s="111"/>
      <c r="K176" s="228"/>
      <c r="L176" s="229"/>
      <c r="M176" s="230"/>
      <c r="N176" s="231"/>
      <c r="O176" s="232"/>
      <c r="P176" s="233"/>
    </row>
    <row r="177" spans="1:22" ht="21" customHeight="1">
      <c r="A177" s="213" t="s">
        <v>55</v>
      </c>
      <c r="B177" s="214"/>
      <c r="C177" s="214"/>
      <c r="D177" s="215"/>
      <c r="E177" s="216"/>
      <c r="F177" s="217"/>
      <c r="G177" s="218"/>
      <c r="H177" s="106"/>
      <c r="I177" s="67"/>
      <c r="J177" s="112"/>
      <c r="K177" s="219">
        <f>K179/1.1</f>
        <v>0</v>
      </c>
      <c r="L177" s="220"/>
      <c r="M177" s="221"/>
      <c r="N177" s="222"/>
      <c r="O177" s="223"/>
      <c r="P177" s="224"/>
    </row>
    <row r="178" spans="1:22" ht="21" customHeight="1">
      <c r="A178" s="213" t="s">
        <v>98</v>
      </c>
      <c r="B178" s="214"/>
      <c r="C178" s="214"/>
      <c r="D178" s="215"/>
      <c r="E178" s="234"/>
      <c r="F178" s="235"/>
      <c r="G178" s="236"/>
      <c r="H178" s="106"/>
      <c r="I178" s="67"/>
      <c r="J178" s="112"/>
      <c r="K178" s="219">
        <f>K179-K177</f>
        <v>0</v>
      </c>
      <c r="L178" s="220"/>
      <c r="M178" s="221"/>
      <c r="N178" s="222"/>
      <c r="O178" s="223"/>
      <c r="P178" s="224"/>
    </row>
    <row r="179" spans="1:22" ht="21" customHeight="1">
      <c r="A179" s="237" t="s">
        <v>57</v>
      </c>
      <c r="B179" s="238"/>
      <c r="C179" s="238"/>
      <c r="D179" s="238"/>
      <c r="E179" s="238"/>
      <c r="F179" s="238"/>
      <c r="G179" s="238"/>
      <c r="H179" s="238"/>
      <c r="I179" s="238"/>
      <c r="J179" s="239"/>
      <c r="K179" s="219">
        <f>J164</f>
        <v>0</v>
      </c>
      <c r="L179" s="220"/>
      <c r="M179" s="221"/>
      <c r="N179" s="222"/>
      <c r="O179" s="223"/>
      <c r="P179" s="224"/>
    </row>
    <row r="180" spans="1:22">
      <c r="A180" s="107"/>
      <c r="B180" s="107"/>
      <c r="C180" s="107"/>
      <c r="D180" s="107"/>
      <c r="E180" s="107"/>
      <c r="F180" s="107"/>
      <c r="G180" s="107"/>
      <c r="H180" s="107"/>
      <c r="I180" s="107"/>
      <c r="J180" s="107"/>
      <c r="K180" s="107"/>
      <c r="L180" s="107"/>
      <c r="M180" s="107"/>
      <c r="N180" s="107"/>
      <c r="O180" s="107"/>
      <c r="P180" s="108"/>
    </row>
    <row r="181" spans="1:22" ht="41.25" customHeight="1">
      <c r="A181" s="278" t="s">
        <v>61</v>
      </c>
      <c r="B181" s="278"/>
      <c r="C181" s="278"/>
      <c r="D181" s="278"/>
      <c r="E181" s="278"/>
      <c r="F181" s="278"/>
      <c r="G181" s="278"/>
      <c r="H181" s="278"/>
      <c r="I181" s="278"/>
      <c r="J181" s="278"/>
      <c r="K181" s="278"/>
      <c r="L181" s="278"/>
      <c r="M181" s="278"/>
      <c r="N181" s="278"/>
      <c r="O181" s="278"/>
      <c r="P181" s="278"/>
      <c r="Q181" s="73"/>
      <c r="R181" s="73"/>
      <c r="S181" s="73"/>
      <c r="T181" s="73"/>
      <c r="U181" s="73"/>
      <c r="V181" s="73"/>
    </row>
    <row r="182" spans="1:22" ht="18.75">
      <c r="A182" s="75"/>
      <c r="B182" s="75"/>
      <c r="C182" s="75"/>
      <c r="D182" s="75"/>
      <c r="E182" s="76"/>
      <c r="F182" s="76"/>
      <c r="G182" s="76"/>
      <c r="H182" s="76"/>
      <c r="I182" s="76"/>
      <c r="J182" s="76"/>
      <c r="K182" s="76"/>
      <c r="L182" s="76"/>
      <c r="M182" s="46"/>
      <c r="N182" s="279">
        <f>合計請求書!$K$6</f>
        <v>45219</v>
      </c>
      <c r="O182" s="279"/>
      <c r="P182" s="279"/>
      <c r="Q182" s="77"/>
      <c r="R182" s="78"/>
    </row>
    <row r="183" spans="1:22" ht="14.25" customHeight="1">
      <c r="A183" s="280" t="s">
        <v>105</v>
      </c>
      <c r="B183" s="280"/>
      <c r="C183" s="280"/>
      <c r="D183" s="280"/>
      <c r="E183" s="282" t="s">
        <v>35</v>
      </c>
      <c r="F183" s="79"/>
      <c r="G183" s="79"/>
      <c r="H183" s="79"/>
      <c r="I183" s="79"/>
      <c r="J183" s="79"/>
      <c r="K183" s="79"/>
      <c r="L183" s="76"/>
      <c r="M183" s="46"/>
      <c r="N183" s="279"/>
      <c r="O183" s="279"/>
      <c r="P183" s="279"/>
      <c r="Q183" s="77"/>
      <c r="R183" s="78"/>
    </row>
    <row r="184" spans="1:22" ht="21" customHeight="1">
      <c r="A184" s="281"/>
      <c r="B184" s="281"/>
      <c r="C184" s="281"/>
      <c r="D184" s="281"/>
      <c r="E184" s="282"/>
      <c r="F184" s="46"/>
      <c r="G184" s="46"/>
      <c r="H184" s="46"/>
      <c r="I184" s="46"/>
      <c r="J184" s="80"/>
      <c r="K184" s="81"/>
      <c r="L184" s="82" t="s">
        <v>36</v>
      </c>
      <c r="M184" s="283">
        <f>合計請求書!$K$24</f>
        <v>0</v>
      </c>
      <c r="N184" s="283"/>
      <c r="O184" s="283"/>
      <c r="P184" s="283"/>
      <c r="Q184" s="77"/>
    </row>
    <row r="185" spans="1:22" ht="18.75" customHeight="1">
      <c r="A185" s="205" t="s">
        <v>37</v>
      </c>
      <c r="B185" s="205"/>
      <c r="C185" s="205"/>
      <c r="D185" s="205"/>
      <c r="E185" s="83"/>
      <c r="F185" s="206" t="s">
        <v>38</v>
      </c>
      <c r="G185" s="208"/>
      <c r="H185" s="208"/>
      <c r="I185" s="209" t="s">
        <v>77</v>
      </c>
      <c r="J185" s="210"/>
      <c r="K185" s="84"/>
      <c r="L185" s="59" t="s">
        <v>39</v>
      </c>
      <c r="M185" s="85">
        <f>合計請求書!$K$25</f>
        <v>0</v>
      </c>
      <c r="N185" s="211">
        <f>合計請求書!$K$26</f>
        <v>0</v>
      </c>
      <c r="O185" s="211"/>
      <c r="P185" s="211"/>
      <c r="Q185" s="86"/>
      <c r="R185" s="86"/>
      <c r="S185" s="86"/>
      <c r="T185" s="86"/>
      <c r="U185" s="86"/>
      <c r="V185" s="86"/>
    </row>
    <row r="186" spans="1:22" ht="13.5" customHeight="1">
      <c r="A186" s="59"/>
      <c r="B186" s="59"/>
      <c r="C186" s="59"/>
      <c r="D186" s="59"/>
      <c r="E186" s="87"/>
      <c r="F186" s="207"/>
      <c r="G186" s="208"/>
      <c r="H186" s="208"/>
      <c r="I186" s="209"/>
      <c r="J186" s="210"/>
      <c r="K186" s="84"/>
      <c r="L186" s="59"/>
      <c r="M186" s="88" t="s">
        <v>7</v>
      </c>
      <c r="N186" s="212">
        <f>合計請求書!$K$27</f>
        <v>0</v>
      </c>
      <c r="O186" s="212"/>
      <c r="P186" s="212"/>
      <c r="Q186" s="86"/>
      <c r="R186" s="86"/>
      <c r="S186" s="86"/>
      <c r="T186" s="86"/>
      <c r="U186" s="86"/>
      <c r="V186" s="86"/>
    </row>
    <row r="187" spans="1:22" ht="13.5" customHeight="1">
      <c r="A187" s="46"/>
      <c r="B187" s="46"/>
      <c r="C187" s="46"/>
      <c r="D187" s="46"/>
      <c r="E187" s="79"/>
      <c r="F187" s="46"/>
      <c r="G187" s="46"/>
      <c r="H187" s="46"/>
      <c r="I187" s="46"/>
      <c r="J187" s="80"/>
      <c r="K187" s="89"/>
      <c r="L187" s="59"/>
      <c r="M187" s="88" t="s">
        <v>6</v>
      </c>
      <c r="N187" s="212">
        <f>合計請求書!$K$28</f>
        <v>0</v>
      </c>
      <c r="O187" s="212"/>
      <c r="P187" s="212"/>
      <c r="R187" s="78"/>
    </row>
    <row r="188" spans="1:22" ht="14.25">
      <c r="A188" s="90"/>
      <c r="B188" s="90"/>
      <c r="C188" s="90"/>
      <c r="D188" s="90"/>
      <c r="E188" s="90"/>
      <c r="F188" s="90"/>
      <c r="G188" s="91"/>
      <c r="H188" s="90"/>
      <c r="I188" s="90"/>
      <c r="J188" s="90"/>
      <c r="K188" s="90"/>
      <c r="L188" s="90"/>
      <c r="M188" s="90"/>
      <c r="N188" s="90"/>
      <c r="O188" s="90"/>
      <c r="P188" s="90"/>
    </row>
    <row r="189" spans="1:22">
      <c r="A189" s="79"/>
      <c r="B189" s="79"/>
      <c r="C189" s="79"/>
      <c r="D189" s="79"/>
      <c r="E189" s="89"/>
      <c r="F189" s="92"/>
      <c r="G189" s="92"/>
      <c r="H189" s="92"/>
      <c r="I189" s="92"/>
      <c r="J189" s="92"/>
      <c r="K189" s="79"/>
      <c r="L189" s="46"/>
      <c r="M189" s="46"/>
      <c r="N189" s="46"/>
      <c r="O189" s="76"/>
      <c r="P189" s="46"/>
    </row>
    <row r="190" spans="1:22" ht="18" customHeight="1">
      <c r="A190" s="258" t="s">
        <v>41</v>
      </c>
      <c r="B190" s="259"/>
      <c r="C190" s="262">
        <f>K209</f>
        <v>0</v>
      </c>
      <c r="D190" s="263"/>
      <c r="E190" s="264"/>
      <c r="F190" s="268" t="s">
        <v>42</v>
      </c>
      <c r="G190" s="270"/>
      <c r="H190" s="271"/>
      <c r="I190" s="271"/>
      <c r="J190" s="271"/>
      <c r="K190" s="272"/>
      <c r="L190" s="46"/>
      <c r="M190" s="93"/>
      <c r="N190" s="276"/>
      <c r="O190" s="276"/>
      <c r="P190" s="276"/>
    </row>
    <row r="191" spans="1:22" ht="18" customHeight="1">
      <c r="A191" s="260"/>
      <c r="B191" s="261"/>
      <c r="C191" s="265"/>
      <c r="D191" s="266"/>
      <c r="E191" s="267"/>
      <c r="F191" s="269"/>
      <c r="G191" s="273"/>
      <c r="H191" s="274"/>
      <c r="I191" s="274"/>
      <c r="J191" s="274"/>
      <c r="K191" s="275"/>
      <c r="L191" s="46"/>
      <c r="M191" s="93"/>
      <c r="N191" s="277"/>
      <c r="O191" s="277"/>
      <c r="P191" s="277"/>
    </row>
    <row r="192" spans="1:22">
      <c r="A192" s="76"/>
      <c r="B192" s="76"/>
      <c r="C192" s="76"/>
      <c r="D192" s="76"/>
      <c r="E192" s="76"/>
      <c r="F192" s="76"/>
      <c r="G192" s="76"/>
      <c r="H192" s="76"/>
      <c r="I192" s="76"/>
      <c r="J192" s="76"/>
      <c r="K192" s="292"/>
      <c r="L192" s="292"/>
      <c r="M192" s="292"/>
      <c r="N192" s="292"/>
      <c r="O192" s="292"/>
      <c r="P192" s="46"/>
    </row>
    <row r="193" spans="1:16" ht="13.5" customHeight="1">
      <c r="A193" s="94"/>
      <c r="B193" s="94"/>
      <c r="C193" s="94"/>
      <c r="D193" s="94"/>
      <c r="E193" s="94"/>
      <c r="F193" s="94"/>
      <c r="G193" s="95"/>
      <c r="H193" s="96"/>
      <c r="I193" s="96"/>
      <c r="J193" s="96"/>
      <c r="K193" s="94"/>
      <c r="L193" s="94"/>
      <c r="M193" s="94"/>
      <c r="N193" s="94"/>
      <c r="O193" s="94"/>
      <c r="P193" s="94"/>
    </row>
    <row r="194" spans="1:16" ht="13.5" customHeight="1">
      <c r="A194" s="79"/>
      <c r="B194" s="97" t="s">
        <v>0</v>
      </c>
      <c r="C194" s="240" t="s">
        <v>91</v>
      </c>
      <c r="D194" s="241"/>
      <c r="E194" s="97" t="s">
        <v>1</v>
      </c>
      <c r="F194" s="240"/>
      <c r="G194" s="241"/>
      <c r="H194" s="98"/>
      <c r="I194" s="97" t="s">
        <v>2</v>
      </c>
      <c r="J194" s="246"/>
      <c r="K194" s="247"/>
      <c r="L194" s="97" t="s">
        <v>3</v>
      </c>
      <c r="M194" s="246" t="e">
        <f>SUM(C194-F194-J194)</f>
        <v>#VALUE!</v>
      </c>
      <c r="N194" s="247"/>
      <c r="O194" s="79"/>
      <c r="P194" s="89"/>
    </row>
    <row r="195" spans="1:16" ht="13.5" customHeight="1">
      <c r="A195" s="79"/>
      <c r="B195" s="99" t="s">
        <v>43</v>
      </c>
      <c r="C195" s="242"/>
      <c r="D195" s="243"/>
      <c r="E195" s="99" t="s">
        <v>44</v>
      </c>
      <c r="F195" s="242"/>
      <c r="G195" s="243"/>
      <c r="H195" s="99"/>
      <c r="I195" s="99" t="s">
        <v>45</v>
      </c>
      <c r="J195" s="248"/>
      <c r="K195" s="249"/>
      <c r="L195" s="99" t="s">
        <v>46</v>
      </c>
      <c r="M195" s="248"/>
      <c r="N195" s="249"/>
      <c r="O195" s="79"/>
      <c r="P195" s="89"/>
    </row>
    <row r="196" spans="1:16" ht="13.5" customHeight="1">
      <c r="A196" s="79"/>
      <c r="B196" s="99"/>
      <c r="C196" s="244"/>
      <c r="D196" s="245"/>
      <c r="E196" s="99" t="s">
        <v>90</v>
      </c>
      <c r="F196" s="244"/>
      <c r="G196" s="245"/>
      <c r="H196" s="99"/>
      <c r="I196" s="99" t="s">
        <v>4</v>
      </c>
      <c r="J196" s="250"/>
      <c r="K196" s="251"/>
      <c r="L196" s="99"/>
      <c r="M196" s="250"/>
      <c r="N196" s="251"/>
      <c r="O196" s="79"/>
      <c r="P196" s="89"/>
    </row>
    <row r="197" spans="1:16">
      <c r="A197" s="79"/>
      <c r="B197" s="79"/>
      <c r="C197" s="79"/>
      <c r="D197" s="79"/>
      <c r="E197" s="79"/>
      <c r="F197" s="79"/>
      <c r="G197" s="79"/>
      <c r="H197" s="79"/>
      <c r="I197" s="79"/>
      <c r="J197" s="79"/>
      <c r="K197" s="79"/>
      <c r="L197" s="79"/>
      <c r="M197" s="79"/>
      <c r="N197" s="79"/>
      <c r="O197" s="79"/>
      <c r="P197" s="89"/>
    </row>
    <row r="198" spans="1:16" ht="17.25" customHeight="1">
      <c r="A198" s="79"/>
      <c r="B198" s="79" t="s">
        <v>47</v>
      </c>
      <c r="C198" s="202"/>
      <c r="D198" s="202"/>
      <c r="E198" s="202"/>
      <c r="F198" s="202"/>
      <c r="G198" s="202"/>
      <c r="H198" s="202"/>
      <c r="I198" s="202"/>
      <c r="J198" s="202"/>
      <c r="K198" s="202"/>
      <c r="L198" s="202"/>
      <c r="M198" s="202"/>
      <c r="N198" s="202"/>
      <c r="O198" s="68"/>
      <c r="P198" s="68"/>
    </row>
    <row r="199" spans="1:16">
      <c r="A199" s="79"/>
      <c r="B199" s="79"/>
      <c r="C199" s="79"/>
      <c r="D199" s="79"/>
      <c r="E199" s="79"/>
      <c r="F199" s="79"/>
      <c r="G199" s="79"/>
      <c r="H199" s="79"/>
      <c r="I199" s="79"/>
      <c r="J199" s="79"/>
      <c r="K199" s="79"/>
      <c r="L199" s="79"/>
      <c r="M199" s="79"/>
      <c r="N199" s="79"/>
      <c r="O199" s="79"/>
      <c r="P199" s="89"/>
    </row>
    <row r="200" spans="1:16" ht="18" customHeight="1">
      <c r="A200" s="100" t="s">
        <v>5</v>
      </c>
      <c r="B200" s="252" t="s">
        <v>48</v>
      </c>
      <c r="C200" s="253"/>
      <c r="D200" s="254"/>
      <c r="E200" s="252" t="s">
        <v>49</v>
      </c>
      <c r="F200" s="253"/>
      <c r="G200" s="254"/>
      <c r="H200" s="100" t="s">
        <v>50</v>
      </c>
      <c r="I200" s="100" t="s">
        <v>51</v>
      </c>
      <c r="J200" s="100" t="s">
        <v>52</v>
      </c>
      <c r="K200" s="252" t="s">
        <v>53</v>
      </c>
      <c r="L200" s="253"/>
      <c r="M200" s="254"/>
      <c r="N200" s="255" t="s">
        <v>86</v>
      </c>
      <c r="O200" s="256"/>
      <c r="P200" s="257"/>
    </row>
    <row r="201" spans="1:16" ht="21" customHeight="1">
      <c r="A201" s="66">
        <v>1</v>
      </c>
      <c r="B201" s="225" t="s">
        <v>92</v>
      </c>
      <c r="C201" s="226"/>
      <c r="D201" s="227"/>
      <c r="E201" s="289" t="str">
        <f>IF(C194="未定","内金として","")</f>
        <v>内金として</v>
      </c>
      <c r="F201" s="290"/>
      <c r="G201" s="291"/>
      <c r="H201" s="110">
        <v>1</v>
      </c>
      <c r="I201" s="102" t="s">
        <v>58</v>
      </c>
      <c r="J201" s="111"/>
      <c r="K201" s="228">
        <f>K207</f>
        <v>0</v>
      </c>
      <c r="L201" s="229"/>
      <c r="M201" s="230"/>
      <c r="N201" s="231"/>
      <c r="O201" s="232"/>
      <c r="P201" s="233"/>
    </row>
    <row r="202" spans="1:16" ht="21" customHeight="1">
      <c r="A202" s="66">
        <v>2</v>
      </c>
      <c r="B202" s="225"/>
      <c r="C202" s="226"/>
      <c r="D202" s="227"/>
      <c r="E202" s="225"/>
      <c r="F202" s="226"/>
      <c r="G202" s="227"/>
      <c r="H202" s="110"/>
      <c r="I202" s="102"/>
      <c r="J202" s="111"/>
      <c r="K202" s="228"/>
      <c r="L202" s="229"/>
      <c r="M202" s="230"/>
      <c r="N202" s="231"/>
      <c r="O202" s="232"/>
      <c r="P202" s="233"/>
    </row>
    <row r="203" spans="1:16" ht="21" customHeight="1">
      <c r="A203" s="66">
        <v>3</v>
      </c>
      <c r="B203" s="225"/>
      <c r="C203" s="226"/>
      <c r="D203" s="227"/>
      <c r="E203" s="225"/>
      <c r="F203" s="226"/>
      <c r="G203" s="227"/>
      <c r="H203" s="110"/>
      <c r="I203" s="102"/>
      <c r="J203" s="111"/>
      <c r="K203" s="228"/>
      <c r="L203" s="229"/>
      <c r="M203" s="230"/>
      <c r="N203" s="231"/>
      <c r="O203" s="232"/>
      <c r="P203" s="233"/>
    </row>
    <row r="204" spans="1:16" ht="21" customHeight="1">
      <c r="A204" s="66">
        <v>4</v>
      </c>
      <c r="B204" s="225"/>
      <c r="C204" s="226"/>
      <c r="D204" s="227"/>
      <c r="E204" s="225"/>
      <c r="F204" s="226"/>
      <c r="G204" s="227"/>
      <c r="H204" s="110"/>
      <c r="I204" s="102"/>
      <c r="J204" s="111"/>
      <c r="K204" s="228"/>
      <c r="L204" s="229"/>
      <c r="M204" s="230"/>
      <c r="N204" s="231"/>
      <c r="O204" s="232"/>
      <c r="P204" s="233"/>
    </row>
    <row r="205" spans="1:16" ht="21" customHeight="1">
      <c r="A205" s="66">
        <v>5</v>
      </c>
      <c r="B205" s="225"/>
      <c r="C205" s="226"/>
      <c r="D205" s="227"/>
      <c r="E205" s="225"/>
      <c r="F205" s="226"/>
      <c r="G205" s="227"/>
      <c r="H205" s="110"/>
      <c r="I205" s="102"/>
      <c r="J205" s="111"/>
      <c r="K205" s="228"/>
      <c r="L205" s="229"/>
      <c r="M205" s="230"/>
      <c r="N205" s="231"/>
      <c r="O205" s="232"/>
      <c r="P205" s="233"/>
    </row>
    <row r="206" spans="1:16" ht="21" customHeight="1">
      <c r="A206" s="66">
        <v>6</v>
      </c>
      <c r="B206" s="225"/>
      <c r="C206" s="226"/>
      <c r="D206" s="227"/>
      <c r="E206" s="225"/>
      <c r="F206" s="226"/>
      <c r="G206" s="227"/>
      <c r="H206" s="110"/>
      <c r="I206" s="102"/>
      <c r="J206" s="111"/>
      <c r="K206" s="228"/>
      <c r="L206" s="229"/>
      <c r="M206" s="230"/>
      <c r="N206" s="231"/>
      <c r="O206" s="232"/>
      <c r="P206" s="233"/>
    </row>
    <row r="207" spans="1:16" ht="21" customHeight="1">
      <c r="A207" s="213" t="s">
        <v>55</v>
      </c>
      <c r="B207" s="214"/>
      <c r="C207" s="214"/>
      <c r="D207" s="215"/>
      <c r="E207" s="216"/>
      <c r="F207" s="217"/>
      <c r="G207" s="218"/>
      <c r="H207" s="106"/>
      <c r="I207" s="67"/>
      <c r="J207" s="112"/>
      <c r="K207" s="219">
        <f>K209/1.1</f>
        <v>0</v>
      </c>
      <c r="L207" s="220"/>
      <c r="M207" s="221"/>
      <c r="N207" s="222"/>
      <c r="O207" s="223"/>
      <c r="P207" s="224"/>
    </row>
    <row r="208" spans="1:16" ht="21" customHeight="1">
      <c r="A208" s="213" t="s">
        <v>98</v>
      </c>
      <c r="B208" s="214"/>
      <c r="C208" s="214"/>
      <c r="D208" s="215"/>
      <c r="E208" s="234"/>
      <c r="F208" s="235"/>
      <c r="G208" s="236"/>
      <c r="H208" s="106"/>
      <c r="I208" s="67"/>
      <c r="J208" s="112"/>
      <c r="K208" s="219">
        <f>K209-K207</f>
        <v>0</v>
      </c>
      <c r="L208" s="220"/>
      <c r="M208" s="221"/>
      <c r="N208" s="222"/>
      <c r="O208" s="223"/>
      <c r="P208" s="224"/>
    </row>
    <row r="209" spans="1:22" ht="21" customHeight="1">
      <c r="A209" s="237" t="s">
        <v>57</v>
      </c>
      <c r="B209" s="238"/>
      <c r="C209" s="238"/>
      <c r="D209" s="238"/>
      <c r="E209" s="238"/>
      <c r="F209" s="238"/>
      <c r="G209" s="238"/>
      <c r="H209" s="238"/>
      <c r="I209" s="238"/>
      <c r="J209" s="239"/>
      <c r="K209" s="219">
        <f>J194</f>
        <v>0</v>
      </c>
      <c r="L209" s="220"/>
      <c r="M209" s="221"/>
      <c r="N209" s="222"/>
      <c r="O209" s="223"/>
      <c r="P209" s="224"/>
    </row>
    <row r="210" spans="1:22">
      <c r="A210" s="107"/>
      <c r="B210" s="107"/>
      <c r="C210" s="107"/>
      <c r="D210" s="107"/>
      <c r="E210" s="107"/>
      <c r="F210" s="107"/>
      <c r="G210" s="107"/>
      <c r="H210" s="107"/>
      <c r="I210" s="107"/>
      <c r="J210" s="107"/>
      <c r="K210" s="107"/>
      <c r="L210" s="107"/>
      <c r="M210" s="107"/>
      <c r="N210" s="107"/>
      <c r="O210" s="107"/>
      <c r="P210" s="108"/>
    </row>
    <row r="211" spans="1:22" ht="41.25" customHeight="1">
      <c r="A211" s="278" t="s">
        <v>61</v>
      </c>
      <c r="B211" s="278"/>
      <c r="C211" s="278"/>
      <c r="D211" s="278"/>
      <c r="E211" s="278"/>
      <c r="F211" s="278"/>
      <c r="G211" s="278"/>
      <c r="H211" s="278"/>
      <c r="I211" s="278"/>
      <c r="J211" s="278"/>
      <c r="K211" s="278"/>
      <c r="L211" s="278"/>
      <c r="M211" s="278"/>
      <c r="N211" s="278"/>
      <c r="O211" s="278"/>
      <c r="P211" s="278"/>
      <c r="Q211" s="73"/>
      <c r="R211" s="73"/>
      <c r="S211" s="73"/>
      <c r="T211" s="73"/>
      <c r="U211" s="73"/>
      <c r="V211" s="73"/>
    </row>
    <row r="212" spans="1:22" ht="18.75">
      <c r="A212" s="75"/>
      <c r="B212" s="75"/>
      <c r="C212" s="75"/>
      <c r="D212" s="75"/>
      <c r="E212" s="76"/>
      <c r="F212" s="76"/>
      <c r="G212" s="76"/>
      <c r="H212" s="76"/>
      <c r="I212" s="76"/>
      <c r="J212" s="76"/>
      <c r="K212" s="76"/>
      <c r="L212" s="76"/>
      <c r="M212" s="46"/>
      <c r="N212" s="279">
        <f>合計請求書!$K$6</f>
        <v>45219</v>
      </c>
      <c r="O212" s="279"/>
      <c r="P212" s="279"/>
      <c r="Q212" s="77"/>
      <c r="R212" s="78"/>
    </row>
    <row r="213" spans="1:22" ht="14.25" customHeight="1">
      <c r="A213" s="280" t="s">
        <v>105</v>
      </c>
      <c r="B213" s="280"/>
      <c r="C213" s="280"/>
      <c r="D213" s="280"/>
      <c r="E213" s="282" t="s">
        <v>35</v>
      </c>
      <c r="F213" s="79"/>
      <c r="G213" s="79"/>
      <c r="H213" s="79"/>
      <c r="I213" s="79"/>
      <c r="J213" s="79"/>
      <c r="K213" s="79"/>
      <c r="L213" s="76"/>
      <c r="M213" s="46"/>
      <c r="N213" s="279"/>
      <c r="O213" s="279"/>
      <c r="P213" s="279"/>
      <c r="Q213" s="77"/>
      <c r="R213" s="78"/>
    </row>
    <row r="214" spans="1:22" ht="21" customHeight="1">
      <c r="A214" s="281"/>
      <c r="B214" s="281"/>
      <c r="C214" s="281"/>
      <c r="D214" s="281"/>
      <c r="E214" s="282"/>
      <c r="F214" s="46"/>
      <c r="G214" s="46"/>
      <c r="H214" s="46"/>
      <c r="I214" s="46"/>
      <c r="J214" s="80"/>
      <c r="K214" s="81"/>
      <c r="L214" s="82" t="s">
        <v>36</v>
      </c>
      <c r="M214" s="283">
        <f>合計請求書!$K$24</f>
        <v>0</v>
      </c>
      <c r="N214" s="283"/>
      <c r="O214" s="283"/>
      <c r="P214" s="283"/>
      <c r="Q214" s="77"/>
    </row>
    <row r="215" spans="1:22" ht="18.75" customHeight="1">
      <c r="A215" s="205" t="s">
        <v>37</v>
      </c>
      <c r="B215" s="205"/>
      <c r="C215" s="205"/>
      <c r="D215" s="205"/>
      <c r="E215" s="83"/>
      <c r="F215" s="206" t="s">
        <v>38</v>
      </c>
      <c r="G215" s="208"/>
      <c r="H215" s="208"/>
      <c r="I215" s="209" t="s">
        <v>77</v>
      </c>
      <c r="J215" s="210"/>
      <c r="K215" s="84"/>
      <c r="L215" s="59" t="s">
        <v>39</v>
      </c>
      <c r="M215" s="85">
        <f>合計請求書!$K$25</f>
        <v>0</v>
      </c>
      <c r="N215" s="211">
        <f>合計請求書!$K$26</f>
        <v>0</v>
      </c>
      <c r="O215" s="211"/>
      <c r="P215" s="211"/>
      <c r="Q215" s="86"/>
      <c r="R215" s="86"/>
      <c r="S215" s="86"/>
      <c r="T215" s="86"/>
      <c r="U215" s="86"/>
      <c r="V215" s="86"/>
    </row>
    <row r="216" spans="1:22" ht="13.5" customHeight="1">
      <c r="A216" s="59"/>
      <c r="B216" s="59"/>
      <c r="C216" s="59"/>
      <c r="D216" s="59"/>
      <c r="E216" s="87"/>
      <c r="F216" s="207"/>
      <c r="G216" s="208"/>
      <c r="H216" s="208"/>
      <c r="I216" s="209"/>
      <c r="J216" s="210"/>
      <c r="K216" s="84"/>
      <c r="L216" s="59"/>
      <c r="M216" s="88" t="s">
        <v>7</v>
      </c>
      <c r="N216" s="212">
        <f>合計請求書!$K$27</f>
        <v>0</v>
      </c>
      <c r="O216" s="212"/>
      <c r="P216" s="212"/>
      <c r="Q216" s="86"/>
      <c r="R216" s="86"/>
      <c r="S216" s="86"/>
      <c r="T216" s="86"/>
      <c r="U216" s="86"/>
      <c r="V216" s="86"/>
    </row>
    <row r="217" spans="1:22" ht="13.5" customHeight="1">
      <c r="A217" s="46"/>
      <c r="B217" s="46"/>
      <c r="C217" s="46"/>
      <c r="D217" s="46"/>
      <c r="E217" s="79"/>
      <c r="F217" s="46"/>
      <c r="G217" s="46"/>
      <c r="H217" s="46"/>
      <c r="I217" s="46"/>
      <c r="J217" s="80"/>
      <c r="K217" s="89"/>
      <c r="L217" s="59"/>
      <c r="M217" s="88" t="s">
        <v>6</v>
      </c>
      <c r="N217" s="212">
        <f>合計請求書!$K$28</f>
        <v>0</v>
      </c>
      <c r="O217" s="212"/>
      <c r="P217" s="212"/>
      <c r="R217" s="78"/>
    </row>
    <row r="218" spans="1:22" ht="14.25">
      <c r="A218" s="90"/>
      <c r="B218" s="90"/>
      <c r="C218" s="90"/>
      <c r="D218" s="90"/>
      <c r="E218" s="90"/>
      <c r="F218" s="90"/>
      <c r="G218" s="91"/>
      <c r="H218" s="90"/>
      <c r="I218" s="90"/>
      <c r="J218" s="90"/>
      <c r="K218" s="90"/>
      <c r="L218" s="90"/>
      <c r="M218" s="90"/>
      <c r="N218" s="90"/>
      <c r="O218" s="90"/>
      <c r="P218" s="90"/>
    </row>
    <row r="219" spans="1:22">
      <c r="A219" s="79"/>
      <c r="B219" s="79"/>
      <c r="C219" s="79"/>
      <c r="D219" s="79"/>
      <c r="E219" s="89"/>
      <c r="F219" s="92"/>
      <c r="G219" s="92"/>
      <c r="H219" s="92"/>
      <c r="I219" s="92"/>
      <c r="J219" s="92"/>
      <c r="K219" s="79"/>
      <c r="L219" s="46"/>
      <c r="M219" s="46"/>
      <c r="N219" s="46"/>
      <c r="O219" s="76"/>
      <c r="P219" s="46"/>
    </row>
    <row r="220" spans="1:22" ht="18" customHeight="1">
      <c r="A220" s="258" t="s">
        <v>41</v>
      </c>
      <c r="B220" s="259"/>
      <c r="C220" s="262">
        <f>K239</f>
        <v>0</v>
      </c>
      <c r="D220" s="263"/>
      <c r="E220" s="264"/>
      <c r="F220" s="268" t="s">
        <v>42</v>
      </c>
      <c r="G220" s="270"/>
      <c r="H220" s="271"/>
      <c r="I220" s="271"/>
      <c r="J220" s="271"/>
      <c r="K220" s="272"/>
      <c r="L220" s="46"/>
      <c r="M220" s="93"/>
      <c r="N220" s="276"/>
      <c r="O220" s="276"/>
      <c r="P220" s="276"/>
    </row>
    <row r="221" spans="1:22" ht="18" customHeight="1">
      <c r="A221" s="260"/>
      <c r="B221" s="261"/>
      <c r="C221" s="265"/>
      <c r="D221" s="266"/>
      <c r="E221" s="267"/>
      <c r="F221" s="269"/>
      <c r="G221" s="273"/>
      <c r="H221" s="274"/>
      <c r="I221" s="274"/>
      <c r="J221" s="274"/>
      <c r="K221" s="275"/>
      <c r="L221" s="46"/>
      <c r="M221" s="93"/>
      <c r="N221" s="277"/>
      <c r="O221" s="277"/>
      <c r="P221" s="277"/>
    </row>
    <row r="222" spans="1:22">
      <c r="A222" s="76"/>
      <c r="B222" s="76"/>
      <c r="C222" s="76"/>
      <c r="D222" s="76"/>
      <c r="E222" s="76"/>
      <c r="F222" s="76"/>
      <c r="G222" s="76"/>
      <c r="H222" s="76"/>
      <c r="I222" s="76"/>
      <c r="J222" s="76"/>
      <c r="K222" s="292"/>
      <c r="L222" s="292"/>
      <c r="M222" s="292"/>
      <c r="N222" s="292"/>
      <c r="O222" s="292"/>
      <c r="P222" s="46"/>
    </row>
    <row r="223" spans="1:22" ht="13.5" customHeight="1">
      <c r="A223" s="94"/>
      <c r="B223" s="94"/>
      <c r="C223" s="94"/>
      <c r="D223" s="94"/>
      <c r="E223" s="94"/>
      <c r="F223" s="94"/>
      <c r="G223" s="95"/>
      <c r="H223" s="96"/>
      <c r="I223" s="96"/>
      <c r="J223" s="96"/>
      <c r="K223" s="94"/>
      <c r="L223" s="94"/>
      <c r="M223" s="94"/>
      <c r="N223" s="94"/>
      <c r="O223" s="94"/>
      <c r="P223" s="94"/>
    </row>
    <row r="224" spans="1:22" ht="13.5" customHeight="1">
      <c r="A224" s="79"/>
      <c r="B224" s="97" t="s">
        <v>0</v>
      </c>
      <c r="C224" s="240" t="s">
        <v>91</v>
      </c>
      <c r="D224" s="241"/>
      <c r="E224" s="97" t="s">
        <v>1</v>
      </c>
      <c r="F224" s="240"/>
      <c r="G224" s="241"/>
      <c r="H224" s="98"/>
      <c r="I224" s="97" t="s">
        <v>2</v>
      </c>
      <c r="J224" s="246"/>
      <c r="K224" s="247"/>
      <c r="L224" s="97" t="s">
        <v>3</v>
      </c>
      <c r="M224" s="246" t="e">
        <f>SUM(C224-F224-J224)</f>
        <v>#VALUE!</v>
      </c>
      <c r="N224" s="247"/>
      <c r="O224" s="79"/>
      <c r="P224" s="89"/>
    </row>
    <row r="225" spans="1:16" ht="13.5" customHeight="1">
      <c r="A225" s="79"/>
      <c r="B225" s="99" t="s">
        <v>43</v>
      </c>
      <c r="C225" s="242"/>
      <c r="D225" s="243"/>
      <c r="E225" s="99" t="s">
        <v>44</v>
      </c>
      <c r="F225" s="242"/>
      <c r="G225" s="243"/>
      <c r="H225" s="99"/>
      <c r="I225" s="99" t="s">
        <v>45</v>
      </c>
      <c r="J225" s="248"/>
      <c r="K225" s="249"/>
      <c r="L225" s="99" t="s">
        <v>46</v>
      </c>
      <c r="M225" s="248"/>
      <c r="N225" s="249"/>
      <c r="O225" s="79"/>
      <c r="P225" s="89"/>
    </row>
    <row r="226" spans="1:16" ht="13.5" customHeight="1">
      <c r="A226" s="79"/>
      <c r="B226" s="99"/>
      <c r="C226" s="244"/>
      <c r="D226" s="245"/>
      <c r="E226" s="99" t="s">
        <v>90</v>
      </c>
      <c r="F226" s="244"/>
      <c r="G226" s="245"/>
      <c r="H226" s="99"/>
      <c r="I226" s="99" t="s">
        <v>4</v>
      </c>
      <c r="J226" s="250"/>
      <c r="K226" s="251"/>
      <c r="L226" s="99"/>
      <c r="M226" s="250"/>
      <c r="N226" s="251"/>
      <c r="O226" s="79"/>
      <c r="P226" s="89"/>
    </row>
    <row r="227" spans="1:16">
      <c r="A227" s="79"/>
      <c r="B227" s="79"/>
      <c r="C227" s="79"/>
      <c r="D227" s="79"/>
      <c r="E227" s="79"/>
      <c r="F227" s="79"/>
      <c r="G227" s="79"/>
      <c r="H227" s="79"/>
      <c r="I227" s="79"/>
      <c r="J227" s="79"/>
      <c r="K227" s="79"/>
      <c r="L227" s="79"/>
      <c r="M227" s="79"/>
      <c r="N227" s="79"/>
      <c r="O227" s="79"/>
      <c r="P227" s="89"/>
    </row>
    <row r="228" spans="1:16" ht="17.25" customHeight="1">
      <c r="A228" s="79"/>
      <c r="B228" s="79" t="s">
        <v>47</v>
      </c>
      <c r="C228" s="202"/>
      <c r="D228" s="202"/>
      <c r="E228" s="202"/>
      <c r="F228" s="202"/>
      <c r="G228" s="202"/>
      <c r="H228" s="202"/>
      <c r="I228" s="202"/>
      <c r="J228" s="202"/>
      <c r="K228" s="202"/>
      <c r="L228" s="202"/>
      <c r="M228" s="202"/>
      <c r="N228" s="202"/>
      <c r="O228" s="68"/>
      <c r="P228" s="68"/>
    </row>
    <row r="229" spans="1:16">
      <c r="A229" s="79"/>
      <c r="B229" s="79"/>
      <c r="C229" s="79"/>
      <c r="D229" s="79"/>
      <c r="E229" s="79"/>
      <c r="F229" s="79"/>
      <c r="G229" s="79"/>
      <c r="H229" s="79"/>
      <c r="I229" s="79"/>
      <c r="J229" s="79"/>
      <c r="K229" s="79"/>
      <c r="L229" s="79"/>
      <c r="M229" s="79"/>
      <c r="N229" s="79"/>
      <c r="O229" s="79"/>
      <c r="P229" s="89"/>
    </row>
    <row r="230" spans="1:16" ht="18" customHeight="1">
      <c r="A230" s="100" t="s">
        <v>5</v>
      </c>
      <c r="B230" s="252" t="s">
        <v>48</v>
      </c>
      <c r="C230" s="253"/>
      <c r="D230" s="254"/>
      <c r="E230" s="252" t="s">
        <v>49</v>
      </c>
      <c r="F230" s="253"/>
      <c r="G230" s="254"/>
      <c r="H230" s="100" t="s">
        <v>50</v>
      </c>
      <c r="I230" s="100" t="s">
        <v>51</v>
      </c>
      <c r="J230" s="100" t="s">
        <v>52</v>
      </c>
      <c r="K230" s="252" t="s">
        <v>53</v>
      </c>
      <c r="L230" s="253"/>
      <c r="M230" s="254"/>
      <c r="N230" s="255" t="s">
        <v>86</v>
      </c>
      <c r="O230" s="256"/>
      <c r="P230" s="257"/>
    </row>
    <row r="231" spans="1:16" ht="21" customHeight="1">
      <c r="A231" s="66">
        <v>1</v>
      </c>
      <c r="B231" s="225" t="s">
        <v>92</v>
      </c>
      <c r="C231" s="226"/>
      <c r="D231" s="227"/>
      <c r="E231" s="289" t="str">
        <f>IF(C224="未定","内金として","")</f>
        <v>内金として</v>
      </c>
      <c r="F231" s="290"/>
      <c r="G231" s="291"/>
      <c r="H231" s="110">
        <v>1</v>
      </c>
      <c r="I231" s="102" t="s">
        <v>58</v>
      </c>
      <c r="J231" s="111"/>
      <c r="K231" s="228">
        <f>K237</f>
        <v>0</v>
      </c>
      <c r="L231" s="229"/>
      <c r="M231" s="230"/>
      <c r="N231" s="231"/>
      <c r="O231" s="232"/>
      <c r="P231" s="233"/>
    </row>
    <row r="232" spans="1:16" ht="21" customHeight="1">
      <c r="A232" s="66">
        <v>2</v>
      </c>
      <c r="B232" s="225"/>
      <c r="C232" s="226"/>
      <c r="D232" s="227"/>
      <c r="E232" s="225"/>
      <c r="F232" s="226"/>
      <c r="G232" s="227"/>
      <c r="H232" s="110"/>
      <c r="I232" s="102"/>
      <c r="J232" s="111"/>
      <c r="K232" s="228"/>
      <c r="L232" s="229"/>
      <c r="M232" s="230"/>
      <c r="N232" s="231"/>
      <c r="O232" s="232"/>
      <c r="P232" s="233"/>
    </row>
    <row r="233" spans="1:16" ht="21" customHeight="1">
      <c r="A233" s="66">
        <v>3</v>
      </c>
      <c r="B233" s="225"/>
      <c r="C233" s="226"/>
      <c r="D233" s="227"/>
      <c r="E233" s="225"/>
      <c r="F233" s="226"/>
      <c r="G233" s="227"/>
      <c r="H233" s="110"/>
      <c r="I233" s="102"/>
      <c r="J233" s="111"/>
      <c r="K233" s="228"/>
      <c r="L233" s="229"/>
      <c r="M233" s="230"/>
      <c r="N233" s="231"/>
      <c r="O233" s="232"/>
      <c r="P233" s="233"/>
    </row>
    <row r="234" spans="1:16" ht="21" customHeight="1">
      <c r="A234" s="66">
        <v>4</v>
      </c>
      <c r="B234" s="225"/>
      <c r="C234" s="226"/>
      <c r="D234" s="227"/>
      <c r="E234" s="225"/>
      <c r="F234" s="226"/>
      <c r="G234" s="227"/>
      <c r="H234" s="110"/>
      <c r="I234" s="102"/>
      <c r="J234" s="111"/>
      <c r="K234" s="228"/>
      <c r="L234" s="229"/>
      <c r="M234" s="230"/>
      <c r="N234" s="231"/>
      <c r="O234" s="232"/>
      <c r="P234" s="233"/>
    </row>
    <row r="235" spans="1:16" ht="21" customHeight="1">
      <c r="A235" s="66">
        <v>5</v>
      </c>
      <c r="B235" s="225"/>
      <c r="C235" s="226"/>
      <c r="D235" s="227"/>
      <c r="E235" s="225"/>
      <c r="F235" s="226"/>
      <c r="G235" s="227"/>
      <c r="H235" s="110"/>
      <c r="I235" s="102"/>
      <c r="J235" s="111"/>
      <c r="K235" s="228"/>
      <c r="L235" s="229"/>
      <c r="M235" s="230"/>
      <c r="N235" s="231"/>
      <c r="O235" s="232"/>
      <c r="P235" s="233"/>
    </row>
    <row r="236" spans="1:16" ht="21" customHeight="1">
      <c r="A236" s="66">
        <v>6</v>
      </c>
      <c r="B236" s="225"/>
      <c r="C236" s="226"/>
      <c r="D236" s="227"/>
      <c r="E236" s="225"/>
      <c r="F236" s="226"/>
      <c r="G236" s="227"/>
      <c r="H236" s="110"/>
      <c r="I236" s="102"/>
      <c r="J236" s="111"/>
      <c r="K236" s="228"/>
      <c r="L236" s="229"/>
      <c r="M236" s="230"/>
      <c r="N236" s="231"/>
      <c r="O236" s="232"/>
      <c r="P236" s="233"/>
    </row>
    <row r="237" spans="1:16" ht="21" customHeight="1">
      <c r="A237" s="213" t="s">
        <v>55</v>
      </c>
      <c r="B237" s="214"/>
      <c r="C237" s="214"/>
      <c r="D237" s="215"/>
      <c r="E237" s="216"/>
      <c r="F237" s="217"/>
      <c r="G237" s="218"/>
      <c r="H237" s="106"/>
      <c r="I237" s="67"/>
      <c r="J237" s="112"/>
      <c r="K237" s="219">
        <f>K239/1.1</f>
        <v>0</v>
      </c>
      <c r="L237" s="220"/>
      <c r="M237" s="221"/>
      <c r="N237" s="222"/>
      <c r="O237" s="223"/>
      <c r="P237" s="224"/>
    </row>
    <row r="238" spans="1:16" ht="21" customHeight="1">
      <c r="A238" s="213" t="s">
        <v>98</v>
      </c>
      <c r="B238" s="214"/>
      <c r="C238" s="214"/>
      <c r="D238" s="215"/>
      <c r="E238" s="234"/>
      <c r="F238" s="235"/>
      <c r="G238" s="236"/>
      <c r="H238" s="106"/>
      <c r="I238" s="67"/>
      <c r="J238" s="112"/>
      <c r="K238" s="219">
        <f>K239-K237</f>
        <v>0</v>
      </c>
      <c r="L238" s="220"/>
      <c r="M238" s="221"/>
      <c r="N238" s="222"/>
      <c r="O238" s="223"/>
      <c r="P238" s="224"/>
    </row>
    <row r="239" spans="1:16" ht="21" customHeight="1">
      <c r="A239" s="237" t="s">
        <v>57</v>
      </c>
      <c r="B239" s="238"/>
      <c r="C239" s="238"/>
      <c r="D239" s="238"/>
      <c r="E239" s="238"/>
      <c r="F239" s="238"/>
      <c r="G239" s="238"/>
      <c r="H239" s="238"/>
      <c r="I239" s="238"/>
      <c r="J239" s="239"/>
      <c r="K239" s="219">
        <f>J224</f>
        <v>0</v>
      </c>
      <c r="L239" s="220"/>
      <c r="M239" s="221"/>
      <c r="N239" s="222"/>
      <c r="O239" s="223"/>
      <c r="P239" s="224"/>
    </row>
    <row r="240" spans="1:16">
      <c r="A240" s="107"/>
      <c r="B240" s="107"/>
      <c r="C240" s="107"/>
      <c r="D240" s="107"/>
      <c r="E240" s="107"/>
      <c r="F240" s="107"/>
      <c r="G240" s="107"/>
      <c r="H240" s="107"/>
      <c r="I240" s="107"/>
      <c r="J240" s="107"/>
      <c r="K240" s="107"/>
      <c r="L240" s="107"/>
      <c r="M240" s="107"/>
      <c r="N240" s="107"/>
      <c r="O240" s="107"/>
      <c r="P240" s="108"/>
    </row>
    <row r="241" spans="1:22" ht="41.25" customHeight="1">
      <c r="A241" s="278" t="s">
        <v>61</v>
      </c>
      <c r="B241" s="278"/>
      <c r="C241" s="278"/>
      <c r="D241" s="278"/>
      <c r="E241" s="278"/>
      <c r="F241" s="278"/>
      <c r="G241" s="278"/>
      <c r="H241" s="278"/>
      <c r="I241" s="278"/>
      <c r="J241" s="278"/>
      <c r="K241" s="278"/>
      <c r="L241" s="278"/>
      <c r="M241" s="278"/>
      <c r="N241" s="278"/>
      <c r="O241" s="278"/>
      <c r="P241" s="278"/>
      <c r="Q241" s="73"/>
      <c r="R241" s="73"/>
      <c r="S241" s="73"/>
      <c r="T241" s="73"/>
      <c r="U241" s="73"/>
      <c r="V241" s="73"/>
    </row>
    <row r="242" spans="1:22" ht="18.75">
      <c r="A242" s="75"/>
      <c r="B242" s="75"/>
      <c r="C242" s="75"/>
      <c r="D242" s="75"/>
      <c r="E242" s="76"/>
      <c r="F242" s="76"/>
      <c r="G242" s="76"/>
      <c r="H242" s="76"/>
      <c r="I242" s="76"/>
      <c r="J242" s="76"/>
      <c r="K242" s="76"/>
      <c r="L242" s="76"/>
      <c r="M242" s="46"/>
      <c r="N242" s="279">
        <f>合計請求書!$K$6</f>
        <v>45219</v>
      </c>
      <c r="O242" s="279"/>
      <c r="P242" s="279"/>
      <c r="Q242" s="77"/>
      <c r="R242" s="78"/>
    </row>
    <row r="243" spans="1:22" ht="14.25" customHeight="1">
      <c r="A243" s="280" t="s">
        <v>105</v>
      </c>
      <c r="B243" s="280"/>
      <c r="C243" s="280"/>
      <c r="D243" s="280"/>
      <c r="E243" s="282" t="s">
        <v>35</v>
      </c>
      <c r="F243" s="79"/>
      <c r="G243" s="79"/>
      <c r="H243" s="79"/>
      <c r="I243" s="79"/>
      <c r="J243" s="79"/>
      <c r="K243" s="79"/>
      <c r="L243" s="76"/>
      <c r="M243" s="46"/>
      <c r="N243" s="279"/>
      <c r="O243" s="279"/>
      <c r="P243" s="279"/>
      <c r="Q243" s="77"/>
      <c r="R243" s="78"/>
    </row>
    <row r="244" spans="1:22" ht="21" customHeight="1">
      <c r="A244" s="281"/>
      <c r="B244" s="281"/>
      <c r="C244" s="281"/>
      <c r="D244" s="281"/>
      <c r="E244" s="282"/>
      <c r="F244" s="46"/>
      <c r="G244" s="46"/>
      <c r="H244" s="46"/>
      <c r="I244" s="46"/>
      <c r="J244" s="80"/>
      <c r="K244" s="81"/>
      <c r="L244" s="82" t="s">
        <v>36</v>
      </c>
      <c r="M244" s="283">
        <f>合計請求書!$K$24</f>
        <v>0</v>
      </c>
      <c r="N244" s="283"/>
      <c r="O244" s="283"/>
      <c r="P244" s="283"/>
      <c r="Q244" s="77"/>
    </row>
    <row r="245" spans="1:22" ht="18.75" customHeight="1">
      <c r="A245" s="205" t="s">
        <v>37</v>
      </c>
      <c r="B245" s="205"/>
      <c r="C245" s="205"/>
      <c r="D245" s="205"/>
      <c r="E245" s="83"/>
      <c r="F245" s="206" t="s">
        <v>38</v>
      </c>
      <c r="G245" s="208"/>
      <c r="H245" s="208"/>
      <c r="I245" s="209" t="s">
        <v>77</v>
      </c>
      <c r="J245" s="210"/>
      <c r="K245" s="84"/>
      <c r="L245" s="59" t="s">
        <v>39</v>
      </c>
      <c r="M245" s="85">
        <f>合計請求書!$K$25</f>
        <v>0</v>
      </c>
      <c r="N245" s="211">
        <f>合計請求書!$K$26</f>
        <v>0</v>
      </c>
      <c r="O245" s="211"/>
      <c r="P245" s="211"/>
      <c r="Q245" s="86"/>
      <c r="R245" s="86"/>
      <c r="S245" s="86"/>
      <c r="T245" s="86"/>
      <c r="U245" s="86"/>
      <c r="V245" s="86"/>
    </row>
    <row r="246" spans="1:22" ht="13.5" customHeight="1">
      <c r="A246" s="59"/>
      <c r="B246" s="59"/>
      <c r="C246" s="59"/>
      <c r="D246" s="59"/>
      <c r="E246" s="87"/>
      <c r="F246" s="207"/>
      <c r="G246" s="208"/>
      <c r="H246" s="208"/>
      <c r="I246" s="209"/>
      <c r="J246" s="210"/>
      <c r="K246" s="84"/>
      <c r="L246" s="59"/>
      <c r="M246" s="88" t="s">
        <v>7</v>
      </c>
      <c r="N246" s="212">
        <f>合計請求書!$K$27</f>
        <v>0</v>
      </c>
      <c r="O246" s="212"/>
      <c r="P246" s="212"/>
      <c r="Q246" s="86"/>
      <c r="R246" s="86"/>
      <c r="S246" s="86"/>
      <c r="T246" s="86"/>
      <c r="U246" s="86"/>
      <c r="V246" s="86"/>
    </row>
    <row r="247" spans="1:22" ht="13.5" customHeight="1">
      <c r="A247" s="46"/>
      <c r="B247" s="46"/>
      <c r="C247" s="46"/>
      <c r="D247" s="46"/>
      <c r="E247" s="79"/>
      <c r="F247" s="46"/>
      <c r="G247" s="46"/>
      <c r="H247" s="46"/>
      <c r="I247" s="46"/>
      <c r="J247" s="80"/>
      <c r="K247" s="89"/>
      <c r="L247" s="59"/>
      <c r="M247" s="88" t="s">
        <v>6</v>
      </c>
      <c r="N247" s="212">
        <f>合計請求書!$K$28</f>
        <v>0</v>
      </c>
      <c r="O247" s="212"/>
      <c r="P247" s="212"/>
      <c r="R247" s="78"/>
    </row>
    <row r="248" spans="1:22" ht="14.25">
      <c r="A248" s="90"/>
      <c r="B248" s="90"/>
      <c r="C248" s="90"/>
      <c r="D248" s="90"/>
      <c r="E248" s="90"/>
      <c r="F248" s="90"/>
      <c r="G248" s="91"/>
      <c r="H248" s="90"/>
      <c r="I248" s="90"/>
      <c r="J248" s="90"/>
      <c r="K248" s="90"/>
      <c r="L248" s="90"/>
      <c r="M248" s="90"/>
      <c r="N248" s="90"/>
      <c r="O248" s="90"/>
      <c r="P248" s="90"/>
    </row>
    <row r="249" spans="1:22">
      <c r="A249" s="79"/>
      <c r="B249" s="79"/>
      <c r="C249" s="79"/>
      <c r="D249" s="79"/>
      <c r="E249" s="89"/>
      <c r="F249" s="92"/>
      <c r="G249" s="92"/>
      <c r="H249" s="92"/>
      <c r="I249" s="92"/>
      <c r="J249" s="92"/>
      <c r="K249" s="79"/>
      <c r="L249" s="46"/>
      <c r="M249" s="46"/>
      <c r="N249" s="46"/>
      <c r="O249" s="76"/>
      <c r="P249" s="46"/>
    </row>
    <row r="250" spans="1:22" ht="18" customHeight="1">
      <c r="A250" s="258" t="s">
        <v>41</v>
      </c>
      <c r="B250" s="259"/>
      <c r="C250" s="262">
        <f>K269</f>
        <v>0</v>
      </c>
      <c r="D250" s="263"/>
      <c r="E250" s="264"/>
      <c r="F250" s="268" t="s">
        <v>42</v>
      </c>
      <c r="G250" s="270"/>
      <c r="H250" s="271"/>
      <c r="I250" s="271"/>
      <c r="J250" s="271"/>
      <c r="K250" s="272"/>
      <c r="L250" s="46"/>
      <c r="M250" s="93"/>
      <c r="N250" s="276"/>
      <c r="O250" s="276"/>
      <c r="P250" s="276"/>
    </row>
    <row r="251" spans="1:22" ht="18" customHeight="1">
      <c r="A251" s="260"/>
      <c r="B251" s="261"/>
      <c r="C251" s="265"/>
      <c r="D251" s="266"/>
      <c r="E251" s="267"/>
      <c r="F251" s="269"/>
      <c r="G251" s="273"/>
      <c r="H251" s="274"/>
      <c r="I251" s="274"/>
      <c r="J251" s="274"/>
      <c r="K251" s="275"/>
      <c r="L251" s="46"/>
      <c r="M251" s="93"/>
      <c r="N251" s="277"/>
      <c r="O251" s="277"/>
      <c r="P251" s="277"/>
    </row>
    <row r="252" spans="1:22">
      <c r="A252" s="76"/>
      <c r="B252" s="76"/>
      <c r="C252" s="76"/>
      <c r="D252" s="76"/>
      <c r="E252" s="76"/>
      <c r="F252" s="76"/>
      <c r="G252" s="76"/>
      <c r="H252" s="76"/>
      <c r="I252" s="76"/>
      <c r="J252" s="76"/>
      <c r="K252" s="292"/>
      <c r="L252" s="292"/>
      <c r="M252" s="292"/>
      <c r="N252" s="292"/>
      <c r="O252" s="292"/>
      <c r="P252" s="46"/>
    </row>
    <row r="253" spans="1:22" ht="13.5" customHeight="1">
      <c r="A253" s="94"/>
      <c r="B253" s="94"/>
      <c r="C253" s="94"/>
      <c r="D253" s="94"/>
      <c r="E253" s="94"/>
      <c r="F253" s="94"/>
      <c r="G253" s="95"/>
      <c r="H253" s="96"/>
      <c r="I253" s="96"/>
      <c r="J253" s="96"/>
      <c r="K253" s="94"/>
      <c r="L253" s="94"/>
      <c r="M253" s="94"/>
      <c r="N253" s="94"/>
      <c r="O253" s="94"/>
      <c r="P253" s="94"/>
    </row>
    <row r="254" spans="1:22" ht="13.5" customHeight="1">
      <c r="A254" s="79"/>
      <c r="B254" s="97" t="s">
        <v>0</v>
      </c>
      <c r="C254" s="240" t="s">
        <v>91</v>
      </c>
      <c r="D254" s="241"/>
      <c r="E254" s="97" t="s">
        <v>1</v>
      </c>
      <c r="F254" s="240"/>
      <c r="G254" s="241"/>
      <c r="H254" s="98"/>
      <c r="I254" s="97" t="s">
        <v>2</v>
      </c>
      <c r="J254" s="246"/>
      <c r="K254" s="247"/>
      <c r="L254" s="97" t="s">
        <v>3</v>
      </c>
      <c r="M254" s="246" t="e">
        <f>SUM(C254-F254-J254)</f>
        <v>#VALUE!</v>
      </c>
      <c r="N254" s="247"/>
      <c r="O254" s="79"/>
      <c r="P254" s="89"/>
    </row>
    <row r="255" spans="1:22" ht="13.5" customHeight="1">
      <c r="A255" s="79"/>
      <c r="B255" s="99" t="s">
        <v>43</v>
      </c>
      <c r="C255" s="242"/>
      <c r="D255" s="243"/>
      <c r="E255" s="99" t="s">
        <v>44</v>
      </c>
      <c r="F255" s="242"/>
      <c r="G255" s="243"/>
      <c r="H255" s="99"/>
      <c r="I255" s="99" t="s">
        <v>45</v>
      </c>
      <c r="J255" s="248"/>
      <c r="K255" s="249"/>
      <c r="L255" s="99" t="s">
        <v>46</v>
      </c>
      <c r="M255" s="248"/>
      <c r="N255" s="249"/>
      <c r="O255" s="79"/>
      <c r="P255" s="89"/>
    </row>
    <row r="256" spans="1:22" ht="13.5" customHeight="1">
      <c r="A256" s="79"/>
      <c r="B256" s="99"/>
      <c r="C256" s="244"/>
      <c r="D256" s="245"/>
      <c r="E256" s="99" t="s">
        <v>90</v>
      </c>
      <c r="F256" s="244"/>
      <c r="G256" s="245"/>
      <c r="H256" s="99"/>
      <c r="I256" s="99" t="s">
        <v>4</v>
      </c>
      <c r="J256" s="250"/>
      <c r="K256" s="251"/>
      <c r="L256" s="99"/>
      <c r="M256" s="250"/>
      <c r="N256" s="251"/>
      <c r="O256" s="79"/>
      <c r="P256" s="89"/>
    </row>
    <row r="257" spans="1:22">
      <c r="A257" s="79"/>
      <c r="B257" s="79"/>
      <c r="C257" s="79"/>
      <c r="D257" s="79"/>
      <c r="E257" s="79"/>
      <c r="F257" s="79"/>
      <c r="G257" s="79"/>
      <c r="H257" s="79"/>
      <c r="I257" s="79"/>
      <c r="J257" s="79"/>
      <c r="K257" s="79"/>
      <c r="L257" s="79"/>
      <c r="M257" s="79"/>
      <c r="N257" s="79"/>
      <c r="O257" s="79"/>
      <c r="P257" s="89"/>
    </row>
    <row r="258" spans="1:22" ht="17.25" customHeight="1">
      <c r="A258" s="79"/>
      <c r="B258" s="79" t="s">
        <v>47</v>
      </c>
      <c r="C258" s="202"/>
      <c r="D258" s="202"/>
      <c r="E258" s="202"/>
      <c r="F258" s="202"/>
      <c r="G258" s="202"/>
      <c r="H258" s="202"/>
      <c r="I258" s="202"/>
      <c r="J258" s="202"/>
      <c r="K258" s="202"/>
      <c r="L258" s="202"/>
      <c r="M258" s="202"/>
      <c r="N258" s="202"/>
      <c r="O258" s="68"/>
      <c r="P258" s="68"/>
    </row>
    <row r="259" spans="1:22">
      <c r="A259" s="79"/>
      <c r="B259" s="79"/>
      <c r="C259" s="79"/>
      <c r="D259" s="79"/>
      <c r="E259" s="79"/>
      <c r="F259" s="79"/>
      <c r="G259" s="79"/>
      <c r="H259" s="79"/>
      <c r="I259" s="79"/>
      <c r="J259" s="79"/>
      <c r="K259" s="79"/>
      <c r="L259" s="79"/>
      <c r="M259" s="79"/>
      <c r="N259" s="79"/>
      <c r="O259" s="79"/>
      <c r="P259" s="89"/>
    </row>
    <row r="260" spans="1:22" ht="18" customHeight="1">
      <c r="A260" s="100" t="s">
        <v>5</v>
      </c>
      <c r="B260" s="252" t="s">
        <v>48</v>
      </c>
      <c r="C260" s="253"/>
      <c r="D260" s="254"/>
      <c r="E260" s="252" t="s">
        <v>49</v>
      </c>
      <c r="F260" s="253"/>
      <c r="G260" s="254"/>
      <c r="H260" s="100" t="s">
        <v>50</v>
      </c>
      <c r="I260" s="100" t="s">
        <v>51</v>
      </c>
      <c r="J260" s="100" t="s">
        <v>52</v>
      </c>
      <c r="K260" s="252" t="s">
        <v>53</v>
      </c>
      <c r="L260" s="253"/>
      <c r="M260" s="254"/>
      <c r="N260" s="255" t="s">
        <v>86</v>
      </c>
      <c r="O260" s="256"/>
      <c r="P260" s="257"/>
    </row>
    <row r="261" spans="1:22" ht="21" customHeight="1">
      <c r="A261" s="66">
        <v>1</v>
      </c>
      <c r="B261" s="225" t="s">
        <v>92</v>
      </c>
      <c r="C261" s="226"/>
      <c r="D261" s="227"/>
      <c r="E261" s="289" t="str">
        <f>IF(C254="未定","内金として","")</f>
        <v>内金として</v>
      </c>
      <c r="F261" s="290"/>
      <c r="G261" s="291"/>
      <c r="H261" s="110">
        <v>1</v>
      </c>
      <c r="I261" s="102" t="s">
        <v>58</v>
      </c>
      <c r="J261" s="111"/>
      <c r="K261" s="228">
        <f>K267</f>
        <v>0</v>
      </c>
      <c r="L261" s="229"/>
      <c r="M261" s="230"/>
      <c r="N261" s="231"/>
      <c r="O261" s="232"/>
      <c r="P261" s="233"/>
    </row>
    <row r="262" spans="1:22" ht="21" customHeight="1">
      <c r="A262" s="66">
        <v>2</v>
      </c>
      <c r="B262" s="225"/>
      <c r="C262" s="226"/>
      <c r="D262" s="227"/>
      <c r="E262" s="225"/>
      <c r="F262" s="226"/>
      <c r="G262" s="227"/>
      <c r="H262" s="110"/>
      <c r="I262" s="102"/>
      <c r="J262" s="111"/>
      <c r="K262" s="228"/>
      <c r="L262" s="229"/>
      <c r="M262" s="230"/>
      <c r="N262" s="231"/>
      <c r="O262" s="232"/>
      <c r="P262" s="233"/>
    </row>
    <row r="263" spans="1:22" ht="21" customHeight="1">
      <c r="A263" s="66">
        <v>3</v>
      </c>
      <c r="B263" s="225"/>
      <c r="C263" s="226"/>
      <c r="D263" s="227"/>
      <c r="E263" s="225"/>
      <c r="F263" s="226"/>
      <c r="G263" s="227"/>
      <c r="H263" s="110"/>
      <c r="I263" s="102"/>
      <c r="J263" s="111"/>
      <c r="K263" s="228"/>
      <c r="L263" s="229"/>
      <c r="M263" s="230"/>
      <c r="N263" s="231"/>
      <c r="O263" s="232"/>
      <c r="P263" s="233"/>
    </row>
    <row r="264" spans="1:22" ht="21" customHeight="1">
      <c r="A264" s="66">
        <v>4</v>
      </c>
      <c r="B264" s="225"/>
      <c r="C264" s="226"/>
      <c r="D264" s="227"/>
      <c r="E264" s="225"/>
      <c r="F264" s="226"/>
      <c r="G264" s="227"/>
      <c r="H264" s="110"/>
      <c r="I264" s="102"/>
      <c r="J264" s="111"/>
      <c r="K264" s="228"/>
      <c r="L264" s="229"/>
      <c r="M264" s="230"/>
      <c r="N264" s="231"/>
      <c r="O264" s="232"/>
      <c r="P264" s="233"/>
    </row>
    <row r="265" spans="1:22" ht="21" customHeight="1">
      <c r="A265" s="66">
        <v>5</v>
      </c>
      <c r="B265" s="225"/>
      <c r="C265" s="226"/>
      <c r="D265" s="227"/>
      <c r="E265" s="225"/>
      <c r="F265" s="226"/>
      <c r="G265" s="227"/>
      <c r="H265" s="110"/>
      <c r="I265" s="102"/>
      <c r="J265" s="111"/>
      <c r="K265" s="228"/>
      <c r="L265" s="229"/>
      <c r="M265" s="230"/>
      <c r="N265" s="231"/>
      <c r="O265" s="232"/>
      <c r="P265" s="233"/>
    </row>
    <row r="266" spans="1:22" ht="21" customHeight="1">
      <c r="A266" s="66">
        <v>6</v>
      </c>
      <c r="B266" s="225"/>
      <c r="C266" s="226"/>
      <c r="D266" s="227"/>
      <c r="E266" s="225"/>
      <c r="F266" s="226"/>
      <c r="G266" s="227"/>
      <c r="H266" s="110"/>
      <c r="I266" s="102"/>
      <c r="J266" s="111"/>
      <c r="K266" s="228"/>
      <c r="L266" s="229"/>
      <c r="M266" s="230"/>
      <c r="N266" s="231"/>
      <c r="O266" s="232"/>
      <c r="P266" s="233"/>
    </row>
    <row r="267" spans="1:22" ht="21" customHeight="1">
      <c r="A267" s="213" t="s">
        <v>55</v>
      </c>
      <c r="B267" s="214"/>
      <c r="C267" s="214"/>
      <c r="D267" s="215"/>
      <c r="E267" s="216"/>
      <c r="F267" s="217"/>
      <c r="G267" s="218"/>
      <c r="H267" s="106"/>
      <c r="I267" s="67"/>
      <c r="J267" s="112"/>
      <c r="K267" s="219">
        <f>K269/1.1</f>
        <v>0</v>
      </c>
      <c r="L267" s="220"/>
      <c r="M267" s="221"/>
      <c r="N267" s="222"/>
      <c r="O267" s="223"/>
      <c r="P267" s="224"/>
    </row>
    <row r="268" spans="1:22" ht="21" customHeight="1">
      <c r="A268" s="213" t="s">
        <v>98</v>
      </c>
      <c r="B268" s="214"/>
      <c r="C268" s="214"/>
      <c r="D268" s="215"/>
      <c r="E268" s="234"/>
      <c r="F268" s="235"/>
      <c r="G268" s="236"/>
      <c r="H268" s="106"/>
      <c r="I268" s="67"/>
      <c r="J268" s="112"/>
      <c r="K268" s="219">
        <f>K269-K267</f>
        <v>0</v>
      </c>
      <c r="L268" s="220"/>
      <c r="M268" s="221"/>
      <c r="N268" s="222"/>
      <c r="O268" s="223"/>
      <c r="P268" s="224"/>
    </row>
    <row r="269" spans="1:22" ht="21" customHeight="1">
      <c r="A269" s="237" t="s">
        <v>57</v>
      </c>
      <c r="B269" s="238"/>
      <c r="C269" s="238"/>
      <c r="D269" s="238"/>
      <c r="E269" s="238"/>
      <c r="F269" s="238"/>
      <c r="G269" s="238"/>
      <c r="H269" s="238"/>
      <c r="I269" s="238"/>
      <c r="J269" s="239"/>
      <c r="K269" s="219">
        <f>J254</f>
        <v>0</v>
      </c>
      <c r="L269" s="220"/>
      <c r="M269" s="221"/>
      <c r="N269" s="222"/>
      <c r="O269" s="223"/>
      <c r="P269" s="224"/>
    </row>
    <row r="270" spans="1:22">
      <c r="A270" s="107"/>
      <c r="B270" s="107"/>
      <c r="C270" s="107"/>
      <c r="D270" s="107"/>
      <c r="E270" s="107"/>
      <c r="F270" s="107"/>
      <c r="G270" s="107"/>
      <c r="H270" s="107"/>
      <c r="I270" s="107"/>
      <c r="J270" s="107"/>
      <c r="K270" s="107"/>
      <c r="L270" s="107"/>
      <c r="M270" s="107"/>
      <c r="N270" s="107"/>
      <c r="O270" s="107"/>
      <c r="P270" s="108"/>
    </row>
    <row r="271" spans="1:22" ht="41.25" customHeight="1">
      <c r="A271" s="278" t="s">
        <v>61</v>
      </c>
      <c r="B271" s="278"/>
      <c r="C271" s="278"/>
      <c r="D271" s="278"/>
      <c r="E271" s="278"/>
      <c r="F271" s="278"/>
      <c r="G271" s="278"/>
      <c r="H271" s="278"/>
      <c r="I271" s="278"/>
      <c r="J271" s="278"/>
      <c r="K271" s="278"/>
      <c r="L271" s="278"/>
      <c r="M271" s="278"/>
      <c r="N271" s="278"/>
      <c r="O271" s="278"/>
      <c r="P271" s="278"/>
      <c r="Q271" s="73"/>
      <c r="R271" s="73"/>
      <c r="S271" s="73"/>
      <c r="T271" s="73"/>
      <c r="U271" s="73"/>
      <c r="V271" s="73"/>
    </row>
    <row r="272" spans="1:22" ht="18.75">
      <c r="A272" s="75"/>
      <c r="B272" s="75"/>
      <c r="C272" s="75"/>
      <c r="D272" s="75"/>
      <c r="E272" s="76"/>
      <c r="F272" s="76"/>
      <c r="G272" s="76"/>
      <c r="H272" s="76"/>
      <c r="I272" s="76"/>
      <c r="J272" s="76"/>
      <c r="K272" s="76"/>
      <c r="L272" s="76"/>
      <c r="M272" s="46"/>
      <c r="N272" s="279">
        <f>合計請求書!$K$6</f>
        <v>45219</v>
      </c>
      <c r="O272" s="279"/>
      <c r="P272" s="279"/>
      <c r="Q272" s="77"/>
      <c r="R272" s="78"/>
    </row>
    <row r="273" spans="1:22" ht="14.25" customHeight="1">
      <c r="A273" s="280" t="s">
        <v>105</v>
      </c>
      <c r="B273" s="280"/>
      <c r="C273" s="280"/>
      <c r="D273" s="280"/>
      <c r="E273" s="282" t="s">
        <v>35</v>
      </c>
      <c r="F273" s="79"/>
      <c r="G273" s="79"/>
      <c r="H273" s="79"/>
      <c r="I273" s="79"/>
      <c r="J273" s="79"/>
      <c r="K273" s="79"/>
      <c r="L273" s="76"/>
      <c r="M273" s="46"/>
      <c r="N273" s="279"/>
      <c r="O273" s="279"/>
      <c r="P273" s="279"/>
      <c r="Q273" s="77"/>
      <c r="R273" s="78"/>
    </row>
    <row r="274" spans="1:22" ht="21" customHeight="1">
      <c r="A274" s="281"/>
      <c r="B274" s="281"/>
      <c r="C274" s="281"/>
      <c r="D274" s="281"/>
      <c r="E274" s="282"/>
      <c r="F274" s="46"/>
      <c r="G274" s="46"/>
      <c r="H274" s="46"/>
      <c r="I274" s="46"/>
      <c r="J274" s="80"/>
      <c r="K274" s="81"/>
      <c r="L274" s="82" t="s">
        <v>36</v>
      </c>
      <c r="M274" s="283">
        <f>合計請求書!$K$24</f>
        <v>0</v>
      </c>
      <c r="N274" s="283"/>
      <c r="O274" s="283"/>
      <c r="P274" s="283"/>
      <c r="Q274" s="77"/>
    </row>
    <row r="275" spans="1:22" ht="18.75" customHeight="1">
      <c r="A275" s="205" t="s">
        <v>37</v>
      </c>
      <c r="B275" s="205"/>
      <c r="C275" s="205"/>
      <c r="D275" s="205"/>
      <c r="E275" s="83"/>
      <c r="F275" s="206" t="s">
        <v>38</v>
      </c>
      <c r="G275" s="208"/>
      <c r="H275" s="208"/>
      <c r="I275" s="209" t="s">
        <v>77</v>
      </c>
      <c r="J275" s="210"/>
      <c r="K275" s="84"/>
      <c r="L275" s="59" t="s">
        <v>39</v>
      </c>
      <c r="M275" s="85">
        <f>合計請求書!$K$25</f>
        <v>0</v>
      </c>
      <c r="N275" s="211">
        <f>合計請求書!$K$26</f>
        <v>0</v>
      </c>
      <c r="O275" s="211"/>
      <c r="P275" s="211"/>
      <c r="Q275" s="86"/>
      <c r="R275" s="86"/>
      <c r="S275" s="86"/>
      <c r="T275" s="86"/>
      <c r="U275" s="86"/>
      <c r="V275" s="86"/>
    </row>
    <row r="276" spans="1:22" ht="13.5" customHeight="1">
      <c r="A276" s="59"/>
      <c r="B276" s="59"/>
      <c r="C276" s="59"/>
      <c r="D276" s="59"/>
      <c r="E276" s="87"/>
      <c r="F276" s="207"/>
      <c r="G276" s="208"/>
      <c r="H276" s="208"/>
      <c r="I276" s="209"/>
      <c r="J276" s="210"/>
      <c r="K276" s="84"/>
      <c r="L276" s="59"/>
      <c r="M276" s="88" t="s">
        <v>7</v>
      </c>
      <c r="N276" s="212">
        <f>合計請求書!$K$27</f>
        <v>0</v>
      </c>
      <c r="O276" s="212"/>
      <c r="P276" s="212"/>
      <c r="Q276" s="86"/>
      <c r="R276" s="86"/>
      <c r="S276" s="86"/>
      <c r="T276" s="86"/>
      <c r="U276" s="86"/>
      <c r="V276" s="86"/>
    </row>
    <row r="277" spans="1:22" ht="13.5" customHeight="1">
      <c r="A277" s="46"/>
      <c r="B277" s="46"/>
      <c r="C277" s="46"/>
      <c r="D277" s="46"/>
      <c r="E277" s="79"/>
      <c r="F277" s="46"/>
      <c r="G277" s="46"/>
      <c r="H277" s="46"/>
      <c r="I277" s="46"/>
      <c r="J277" s="80"/>
      <c r="K277" s="89"/>
      <c r="L277" s="59"/>
      <c r="M277" s="88" t="s">
        <v>6</v>
      </c>
      <c r="N277" s="212">
        <f>合計請求書!$K$28</f>
        <v>0</v>
      </c>
      <c r="O277" s="212"/>
      <c r="P277" s="212"/>
      <c r="R277" s="78"/>
    </row>
    <row r="278" spans="1:22" ht="14.25">
      <c r="A278" s="90"/>
      <c r="B278" s="90"/>
      <c r="C278" s="90"/>
      <c r="D278" s="90"/>
      <c r="E278" s="90"/>
      <c r="F278" s="90"/>
      <c r="G278" s="91"/>
      <c r="H278" s="90"/>
      <c r="I278" s="90"/>
      <c r="J278" s="90"/>
      <c r="K278" s="90"/>
      <c r="L278" s="90"/>
      <c r="M278" s="90"/>
      <c r="N278" s="90"/>
      <c r="O278" s="90"/>
      <c r="P278" s="90"/>
    </row>
    <row r="279" spans="1:22">
      <c r="A279" s="79"/>
      <c r="B279" s="79"/>
      <c r="C279" s="79"/>
      <c r="D279" s="79"/>
      <c r="E279" s="89"/>
      <c r="F279" s="92"/>
      <c r="G279" s="92"/>
      <c r="H279" s="92"/>
      <c r="I279" s="92"/>
      <c r="J279" s="92"/>
      <c r="K279" s="79"/>
      <c r="L279" s="46"/>
      <c r="M279" s="46"/>
      <c r="N279" s="46"/>
      <c r="O279" s="76"/>
      <c r="P279" s="46"/>
    </row>
    <row r="280" spans="1:22" ht="18" customHeight="1">
      <c r="A280" s="258" t="s">
        <v>41</v>
      </c>
      <c r="B280" s="259"/>
      <c r="C280" s="262">
        <f>K299</f>
        <v>0</v>
      </c>
      <c r="D280" s="263"/>
      <c r="E280" s="264"/>
      <c r="F280" s="268" t="s">
        <v>42</v>
      </c>
      <c r="G280" s="270"/>
      <c r="H280" s="271"/>
      <c r="I280" s="271"/>
      <c r="J280" s="271"/>
      <c r="K280" s="272"/>
      <c r="L280" s="46"/>
      <c r="M280" s="93"/>
      <c r="N280" s="276"/>
      <c r="O280" s="276"/>
      <c r="P280" s="276"/>
    </row>
    <row r="281" spans="1:22" ht="18" customHeight="1">
      <c r="A281" s="260"/>
      <c r="B281" s="261"/>
      <c r="C281" s="265"/>
      <c r="D281" s="266"/>
      <c r="E281" s="267"/>
      <c r="F281" s="269"/>
      <c r="G281" s="273"/>
      <c r="H281" s="274"/>
      <c r="I281" s="274"/>
      <c r="J281" s="274"/>
      <c r="K281" s="275"/>
      <c r="L281" s="46"/>
      <c r="M281" s="93"/>
      <c r="N281" s="277"/>
      <c r="O281" s="277"/>
      <c r="P281" s="277"/>
    </row>
    <row r="282" spans="1:22">
      <c r="A282" s="76"/>
      <c r="B282" s="76"/>
      <c r="C282" s="76"/>
      <c r="D282" s="76"/>
      <c r="E282" s="76"/>
      <c r="F282" s="76"/>
      <c r="G282" s="76"/>
      <c r="H282" s="76"/>
      <c r="I282" s="76"/>
      <c r="J282" s="76"/>
      <c r="K282" s="292"/>
      <c r="L282" s="292"/>
      <c r="M282" s="292"/>
      <c r="N282" s="292"/>
      <c r="O282" s="292"/>
      <c r="P282" s="46"/>
    </row>
    <row r="283" spans="1:22" ht="13.5" customHeight="1">
      <c r="A283" s="94"/>
      <c r="B283" s="94"/>
      <c r="C283" s="94"/>
      <c r="D283" s="94"/>
      <c r="E283" s="94"/>
      <c r="F283" s="94"/>
      <c r="G283" s="95"/>
      <c r="H283" s="96"/>
      <c r="I283" s="96"/>
      <c r="J283" s="96"/>
      <c r="K283" s="94"/>
      <c r="L283" s="94"/>
      <c r="M283" s="94"/>
      <c r="N283" s="94"/>
      <c r="O283" s="94"/>
      <c r="P283" s="94"/>
    </row>
    <row r="284" spans="1:22" ht="13.5" customHeight="1">
      <c r="A284" s="79"/>
      <c r="B284" s="97" t="s">
        <v>0</v>
      </c>
      <c r="C284" s="240" t="s">
        <v>91</v>
      </c>
      <c r="D284" s="241"/>
      <c r="E284" s="97" t="s">
        <v>1</v>
      </c>
      <c r="F284" s="240"/>
      <c r="G284" s="241"/>
      <c r="H284" s="98"/>
      <c r="I284" s="97" t="s">
        <v>2</v>
      </c>
      <c r="J284" s="246"/>
      <c r="K284" s="247"/>
      <c r="L284" s="97" t="s">
        <v>3</v>
      </c>
      <c r="M284" s="246" t="e">
        <f>SUM(C284-F284-J284)</f>
        <v>#VALUE!</v>
      </c>
      <c r="N284" s="247"/>
      <c r="O284" s="79"/>
      <c r="P284" s="89"/>
    </row>
    <row r="285" spans="1:22" ht="13.5" customHeight="1">
      <c r="A285" s="79"/>
      <c r="B285" s="99" t="s">
        <v>43</v>
      </c>
      <c r="C285" s="242"/>
      <c r="D285" s="243"/>
      <c r="E285" s="99" t="s">
        <v>44</v>
      </c>
      <c r="F285" s="242"/>
      <c r="G285" s="243"/>
      <c r="H285" s="99"/>
      <c r="I285" s="99" t="s">
        <v>45</v>
      </c>
      <c r="J285" s="248"/>
      <c r="K285" s="249"/>
      <c r="L285" s="99" t="s">
        <v>46</v>
      </c>
      <c r="M285" s="248"/>
      <c r="N285" s="249"/>
      <c r="O285" s="79"/>
      <c r="P285" s="89"/>
    </row>
    <row r="286" spans="1:22" ht="13.5" customHeight="1">
      <c r="A286" s="79"/>
      <c r="B286" s="99"/>
      <c r="C286" s="244"/>
      <c r="D286" s="245"/>
      <c r="E286" s="99" t="s">
        <v>90</v>
      </c>
      <c r="F286" s="244"/>
      <c r="G286" s="245"/>
      <c r="H286" s="99"/>
      <c r="I286" s="99" t="s">
        <v>4</v>
      </c>
      <c r="J286" s="250"/>
      <c r="K286" s="251"/>
      <c r="L286" s="99"/>
      <c r="M286" s="250"/>
      <c r="N286" s="251"/>
      <c r="O286" s="79"/>
      <c r="P286" s="89"/>
    </row>
    <row r="287" spans="1:22">
      <c r="A287" s="79"/>
      <c r="B287" s="79"/>
      <c r="C287" s="79"/>
      <c r="D287" s="79"/>
      <c r="E287" s="79"/>
      <c r="F287" s="79"/>
      <c r="G287" s="79"/>
      <c r="H287" s="79"/>
      <c r="I287" s="79"/>
      <c r="J287" s="79"/>
      <c r="K287" s="79"/>
      <c r="L287" s="79"/>
      <c r="M287" s="79"/>
      <c r="N287" s="79"/>
      <c r="O287" s="79"/>
      <c r="P287" s="89"/>
    </row>
    <row r="288" spans="1:22" ht="17.25" customHeight="1">
      <c r="A288" s="79"/>
      <c r="B288" s="79" t="s">
        <v>47</v>
      </c>
      <c r="C288" s="202"/>
      <c r="D288" s="202"/>
      <c r="E288" s="202"/>
      <c r="F288" s="202"/>
      <c r="G288" s="202"/>
      <c r="H288" s="202"/>
      <c r="I288" s="202"/>
      <c r="J288" s="202"/>
      <c r="K288" s="202"/>
      <c r="L288" s="202"/>
      <c r="M288" s="202"/>
      <c r="N288" s="202"/>
      <c r="O288" s="68"/>
      <c r="P288" s="68"/>
    </row>
    <row r="289" spans="1:22">
      <c r="A289" s="79"/>
      <c r="B289" s="79"/>
      <c r="C289" s="79"/>
      <c r="D289" s="79"/>
      <c r="E289" s="79"/>
      <c r="F289" s="79"/>
      <c r="G289" s="79"/>
      <c r="H289" s="79"/>
      <c r="I289" s="79"/>
      <c r="J289" s="79"/>
      <c r="K289" s="79"/>
      <c r="L289" s="79"/>
      <c r="M289" s="79"/>
      <c r="N289" s="79"/>
      <c r="O289" s="79"/>
      <c r="P289" s="89"/>
    </row>
    <row r="290" spans="1:22" ht="18" customHeight="1">
      <c r="A290" s="100" t="s">
        <v>5</v>
      </c>
      <c r="B290" s="252" t="s">
        <v>48</v>
      </c>
      <c r="C290" s="253"/>
      <c r="D290" s="254"/>
      <c r="E290" s="252" t="s">
        <v>49</v>
      </c>
      <c r="F290" s="253"/>
      <c r="G290" s="254"/>
      <c r="H290" s="100" t="s">
        <v>50</v>
      </c>
      <c r="I290" s="100" t="s">
        <v>51</v>
      </c>
      <c r="J290" s="100" t="s">
        <v>52</v>
      </c>
      <c r="K290" s="252" t="s">
        <v>53</v>
      </c>
      <c r="L290" s="253"/>
      <c r="M290" s="254"/>
      <c r="N290" s="255" t="s">
        <v>86</v>
      </c>
      <c r="O290" s="256"/>
      <c r="P290" s="257"/>
    </row>
    <row r="291" spans="1:22" ht="21" customHeight="1">
      <c r="A291" s="66">
        <v>1</v>
      </c>
      <c r="B291" s="225" t="s">
        <v>92</v>
      </c>
      <c r="C291" s="226"/>
      <c r="D291" s="227"/>
      <c r="E291" s="289" t="str">
        <f>IF(C284="未定","内金として","")</f>
        <v>内金として</v>
      </c>
      <c r="F291" s="290"/>
      <c r="G291" s="291"/>
      <c r="H291" s="110">
        <v>1</v>
      </c>
      <c r="I291" s="102" t="s">
        <v>58</v>
      </c>
      <c r="J291" s="111"/>
      <c r="K291" s="228">
        <f>K297</f>
        <v>0</v>
      </c>
      <c r="L291" s="229"/>
      <c r="M291" s="230"/>
      <c r="N291" s="231"/>
      <c r="O291" s="232"/>
      <c r="P291" s="233"/>
    </row>
    <row r="292" spans="1:22" ht="21" customHeight="1">
      <c r="A292" s="66">
        <v>2</v>
      </c>
      <c r="B292" s="225"/>
      <c r="C292" s="226"/>
      <c r="D292" s="227"/>
      <c r="E292" s="225"/>
      <c r="F292" s="226"/>
      <c r="G292" s="227"/>
      <c r="H292" s="110"/>
      <c r="I292" s="102"/>
      <c r="J292" s="111"/>
      <c r="K292" s="228"/>
      <c r="L292" s="229"/>
      <c r="M292" s="230"/>
      <c r="N292" s="231"/>
      <c r="O292" s="232"/>
      <c r="P292" s="233"/>
    </row>
    <row r="293" spans="1:22" ht="21" customHeight="1">
      <c r="A293" s="66">
        <v>3</v>
      </c>
      <c r="B293" s="225"/>
      <c r="C293" s="226"/>
      <c r="D293" s="227"/>
      <c r="E293" s="225"/>
      <c r="F293" s="226"/>
      <c r="G293" s="227"/>
      <c r="H293" s="110"/>
      <c r="I293" s="102"/>
      <c r="J293" s="111"/>
      <c r="K293" s="228"/>
      <c r="L293" s="229"/>
      <c r="M293" s="230"/>
      <c r="N293" s="231"/>
      <c r="O293" s="232"/>
      <c r="P293" s="233"/>
    </row>
    <row r="294" spans="1:22" ht="21" customHeight="1">
      <c r="A294" s="66">
        <v>4</v>
      </c>
      <c r="B294" s="225"/>
      <c r="C294" s="226"/>
      <c r="D294" s="227"/>
      <c r="E294" s="225"/>
      <c r="F294" s="226"/>
      <c r="G294" s="227"/>
      <c r="H294" s="110"/>
      <c r="I294" s="102"/>
      <c r="J294" s="111"/>
      <c r="K294" s="228"/>
      <c r="L294" s="229"/>
      <c r="M294" s="230"/>
      <c r="N294" s="231"/>
      <c r="O294" s="232"/>
      <c r="P294" s="233"/>
    </row>
    <row r="295" spans="1:22" ht="21" customHeight="1">
      <c r="A295" s="66">
        <v>5</v>
      </c>
      <c r="B295" s="225"/>
      <c r="C295" s="226"/>
      <c r="D295" s="227"/>
      <c r="E295" s="225"/>
      <c r="F295" s="226"/>
      <c r="G295" s="227"/>
      <c r="H295" s="110"/>
      <c r="I295" s="102"/>
      <c r="J295" s="111"/>
      <c r="K295" s="228"/>
      <c r="L295" s="229"/>
      <c r="M295" s="230"/>
      <c r="N295" s="231"/>
      <c r="O295" s="232"/>
      <c r="P295" s="233"/>
    </row>
    <row r="296" spans="1:22" ht="21" customHeight="1">
      <c r="A296" s="66">
        <v>6</v>
      </c>
      <c r="B296" s="225"/>
      <c r="C296" s="226"/>
      <c r="D296" s="227"/>
      <c r="E296" s="225"/>
      <c r="F296" s="226"/>
      <c r="G296" s="227"/>
      <c r="H296" s="110"/>
      <c r="I296" s="102"/>
      <c r="J296" s="111"/>
      <c r="K296" s="228"/>
      <c r="L296" s="229"/>
      <c r="M296" s="230"/>
      <c r="N296" s="231"/>
      <c r="O296" s="232"/>
      <c r="P296" s="233"/>
    </row>
    <row r="297" spans="1:22" ht="21" customHeight="1">
      <c r="A297" s="213" t="s">
        <v>55</v>
      </c>
      <c r="B297" s="214"/>
      <c r="C297" s="214"/>
      <c r="D297" s="215"/>
      <c r="E297" s="216"/>
      <c r="F297" s="217"/>
      <c r="G297" s="218"/>
      <c r="H297" s="106"/>
      <c r="I297" s="67"/>
      <c r="J297" s="112"/>
      <c r="K297" s="219">
        <f>K299/1.1</f>
        <v>0</v>
      </c>
      <c r="L297" s="220"/>
      <c r="M297" s="221"/>
      <c r="N297" s="222"/>
      <c r="O297" s="223"/>
      <c r="P297" s="224"/>
    </row>
    <row r="298" spans="1:22" ht="21" customHeight="1">
      <c r="A298" s="213" t="s">
        <v>98</v>
      </c>
      <c r="B298" s="214"/>
      <c r="C298" s="214"/>
      <c r="D298" s="215"/>
      <c r="E298" s="234"/>
      <c r="F298" s="235"/>
      <c r="G298" s="236"/>
      <c r="H298" s="106"/>
      <c r="I298" s="67"/>
      <c r="J298" s="112"/>
      <c r="K298" s="219">
        <f>K299-K297</f>
        <v>0</v>
      </c>
      <c r="L298" s="220"/>
      <c r="M298" s="221"/>
      <c r="N298" s="222"/>
      <c r="O298" s="223"/>
      <c r="P298" s="224"/>
    </row>
    <row r="299" spans="1:22" ht="21" customHeight="1">
      <c r="A299" s="237" t="s">
        <v>57</v>
      </c>
      <c r="B299" s="238"/>
      <c r="C299" s="238"/>
      <c r="D299" s="238"/>
      <c r="E299" s="238"/>
      <c r="F299" s="238"/>
      <c r="G299" s="238"/>
      <c r="H299" s="238"/>
      <c r="I299" s="238"/>
      <c r="J299" s="239"/>
      <c r="K299" s="219">
        <f>J284</f>
        <v>0</v>
      </c>
      <c r="L299" s="220"/>
      <c r="M299" s="221"/>
      <c r="N299" s="222"/>
      <c r="O299" s="223"/>
      <c r="P299" s="224"/>
    </row>
    <row r="300" spans="1:22">
      <c r="A300" s="107"/>
      <c r="B300" s="107"/>
      <c r="C300" s="107"/>
      <c r="D300" s="107"/>
      <c r="E300" s="107"/>
      <c r="F300" s="107"/>
      <c r="G300" s="107"/>
      <c r="H300" s="107"/>
      <c r="I300" s="107"/>
      <c r="J300" s="107"/>
      <c r="K300" s="107"/>
      <c r="L300" s="107"/>
      <c r="M300" s="107"/>
      <c r="N300" s="107"/>
      <c r="O300" s="107"/>
      <c r="P300" s="108"/>
    </row>
    <row r="301" spans="1:22" ht="41.25" customHeight="1">
      <c r="A301" s="278" t="s">
        <v>61</v>
      </c>
      <c r="B301" s="278"/>
      <c r="C301" s="278"/>
      <c r="D301" s="278"/>
      <c r="E301" s="278"/>
      <c r="F301" s="278"/>
      <c r="G301" s="278"/>
      <c r="H301" s="278"/>
      <c r="I301" s="278"/>
      <c r="J301" s="278"/>
      <c r="K301" s="278"/>
      <c r="L301" s="278"/>
      <c r="M301" s="278"/>
      <c r="N301" s="278"/>
      <c r="O301" s="278"/>
      <c r="P301" s="278"/>
      <c r="Q301" s="73"/>
      <c r="R301" s="73"/>
      <c r="S301" s="73"/>
      <c r="T301" s="73"/>
      <c r="U301" s="73"/>
      <c r="V301" s="73"/>
    </row>
    <row r="302" spans="1:22" ht="18.75">
      <c r="A302" s="75"/>
      <c r="B302" s="75"/>
      <c r="C302" s="75"/>
      <c r="D302" s="75"/>
      <c r="E302" s="76"/>
      <c r="F302" s="76"/>
      <c r="G302" s="76"/>
      <c r="H302" s="76"/>
      <c r="I302" s="76"/>
      <c r="J302" s="76"/>
      <c r="K302" s="76"/>
      <c r="L302" s="76"/>
      <c r="M302" s="46"/>
      <c r="N302" s="279">
        <f>合計請求書!$K$6</f>
        <v>45219</v>
      </c>
      <c r="O302" s="279"/>
      <c r="P302" s="279"/>
      <c r="Q302" s="77"/>
      <c r="R302" s="78"/>
    </row>
    <row r="303" spans="1:22" ht="14.25" customHeight="1">
      <c r="A303" s="280" t="s">
        <v>105</v>
      </c>
      <c r="B303" s="280"/>
      <c r="C303" s="280"/>
      <c r="D303" s="280"/>
      <c r="E303" s="282" t="s">
        <v>35</v>
      </c>
      <c r="F303" s="79"/>
      <c r="G303" s="79"/>
      <c r="H303" s="79"/>
      <c r="I303" s="79"/>
      <c r="J303" s="79"/>
      <c r="K303" s="79"/>
      <c r="L303" s="76"/>
      <c r="M303" s="46"/>
      <c r="N303" s="279"/>
      <c r="O303" s="279"/>
      <c r="P303" s="279"/>
      <c r="Q303" s="77"/>
      <c r="R303" s="78"/>
    </row>
    <row r="304" spans="1:22" ht="21" customHeight="1">
      <c r="A304" s="281"/>
      <c r="B304" s="281"/>
      <c r="C304" s="281"/>
      <c r="D304" s="281"/>
      <c r="E304" s="282"/>
      <c r="F304" s="46"/>
      <c r="G304" s="46"/>
      <c r="H304" s="46"/>
      <c r="I304" s="46"/>
      <c r="J304" s="80"/>
      <c r="K304" s="81"/>
      <c r="L304" s="82" t="s">
        <v>36</v>
      </c>
      <c r="M304" s="283">
        <f>合計請求書!$K$24</f>
        <v>0</v>
      </c>
      <c r="N304" s="283"/>
      <c r="O304" s="283"/>
      <c r="P304" s="283"/>
      <c r="Q304" s="77"/>
    </row>
    <row r="305" spans="1:22" ht="18.75" customHeight="1">
      <c r="A305" s="205" t="s">
        <v>37</v>
      </c>
      <c r="B305" s="205"/>
      <c r="C305" s="205"/>
      <c r="D305" s="205"/>
      <c r="E305" s="83"/>
      <c r="F305" s="206" t="s">
        <v>38</v>
      </c>
      <c r="G305" s="208"/>
      <c r="H305" s="208"/>
      <c r="I305" s="209" t="s">
        <v>77</v>
      </c>
      <c r="J305" s="210"/>
      <c r="K305" s="84"/>
      <c r="L305" s="59" t="s">
        <v>39</v>
      </c>
      <c r="M305" s="85">
        <f>合計請求書!$K$25</f>
        <v>0</v>
      </c>
      <c r="N305" s="211">
        <f>合計請求書!$K$26</f>
        <v>0</v>
      </c>
      <c r="O305" s="211"/>
      <c r="P305" s="211"/>
      <c r="Q305" s="86"/>
      <c r="R305" s="86"/>
      <c r="S305" s="86"/>
      <c r="T305" s="86"/>
      <c r="U305" s="86"/>
      <c r="V305" s="86"/>
    </row>
    <row r="306" spans="1:22" ht="13.5" customHeight="1">
      <c r="A306" s="59"/>
      <c r="B306" s="59"/>
      <c r="C306" s="59"/>
      <c r="D306" s="59"/>
      <c r="E306" s="87"/>
      <c r="F306" s="207"/>
      <c r="G306" s="208"/>
      <c r="H306" s="208"/>
      <c r="I306" s="209"/>
      <c r="J306" s="210"/>
      <c r="K306" s="84"/>
      <c r="L306" s="59"/>
      <c r="M306" s="88" t="s">
        <v>7</v>
      </c>
      <c r="N306" s="212">
        <f>合計請求書!$K$27</f>
        <v>0</v>
      </c>
      <c r="O306" s="212"/>
      <c r="P306" s="212"/>
      <c r="Q306" s="86"/>
      <c r="R306" s="86"/>
      <c r="S306" s="86"/>
      <c r="T306" s="86"/>
      <c r="U306" s="86"/>
      <c r="V306" s="86"/>
    </row>
    <row r="307" spans="1:22" ht="13.5" customHeight="1">
      <c r="A307" s="46"/>
      <c r="B307" s="46"/>
      <c r="C307" s="46"/>
      <c r="D307" s="46"/>
      <c r="E307" s="79"/>
      <c r="F307" s="46"/>
      <c r="G307" s="46"/>
      <c r="H307" s="46"/>
      <c r="I307" s="46"/>
      <c r="J307" s="80"/>
      <c r="K307" s="89"/>
      <c r="L307" s="59"/>
      <c r="M307" s="88" t="s">
        <v>6</v>
      </c>
      <c r="N307" s="212">
        <f>合計請求書!$K$28</f>
        <v>0</v>
      </c>
      <c r="O307" s="212"/>
      <c r="P307" s="212"/>
      <c r="R307" s="78"/>
    </row>
    <row r="308" spans="1:22" ht="14.25">
      <c r="A308" s="90"/>
      <c r="B308" s="90"/>
      <c r="C308" s="90"/>
      <c r="D308" s="90"/>
      <c r="E308" s="90"/>
      <c r="F308" s="90"/>
      <c r="G308" s="91"/>
      <c r="H308" s="90"/>
      <c r="I308" s="90"/>
      <c r="J308" s="90"/>
      <c r="K308" s="90"/>
      <c r="L308" s="90"/>
      <c r="M308" s="90"/>
      <c r="N308" s="90"/>
      <c r="O308" s="90"/>
      <c r="P308" s="90"/>
    </row>
    <row r="309" spans="1:22">
      <c r="A309" s="79"/>
      <c r="B309" s="79"/>
      <c r="C309" s="79"/>
      <c r="D309" s="79"/>
      <c r="E309" s="89"/>
      <c r="F309" s="92"/>
      <c r="G309" s="92"/>
      <c r="H309" s="92"/>
      <c r="I309" s="92"/>
      <c r="J309" s="92"/>
      <c r="K309" s="79"/>
      <c r="L309" s="46"/>
      <c r="M309" s="46"/>
      <c r="N309" s="46"/>
      <c r="O309" s="76"/>
      <c r="P309" s="46"/>
    </row>
    <row r="310" spans="1:22" ht="18" customHeight="1">
      <c r="A310" s="258" t="s">
        <v>41</v>
      </c>
      <c r="B310" s="259"/>
      <c r="C310" s="262">
        <f>K329</f>
        <v>0</v>
      </c>
      <c r="D310" s="263"/>
      <c r="E310" s="264"/>
      <c r="F310" s="268" t="s">
        <v>42</v>
      </c>
      <c r="G310" s="270"/>
      <c r="H310" s="271"/>
      <c r="I310" s="271"/>
      <c r="J310" s="271"/>
      <c r="K310" s="272"/>
      <c r="L310" s="46"/>
      <c r="M310" s="93"/>
      <c r="N310" s="276"/>
      <c r="O310" s="276"/>
      <c r="P310" s="276"/>
    </row>
    <row r="311" spans="1:22" ht="18" customHeight="1">
      <c r="A311" s="260"/>
      <c r="B311" s="261"/>
      <c r="C311" s="265"/>
      <c r="D311" s="266"/>
      <c r="E311" s="267"/>
      <c r="F311" s="269"/>
      <c r="G311" s="273"/>
      <c r="H311" s="274"/>
      <c r="I311" s="274"/>
      <c r="J311" s="274"/>
      <c r="K311" s="275"/>
      <c r="L311" s="46"/>
      <c r="M311" s="93"/>
      <c r="N311" s="277"/>
      <c r="O311" s="277"/>
      <c r="P311" s="277"/>
    </row>
    <row r="312" spans="1:22">
      <c r="A312" s="76"/>
      <c r="B312" s="76"/>
      <c r="C312" s="76"/>
      <c r="D312" s="76"/>
      <c r="E312" s="76"/>
      <c r="F312" s="76"/>
      <c r="G312" s="76"/>
      <c r="H312" s="76"/>
      <c r="I312" s="76"/>
      <c r="J312" s="76"/>
      <c r="K312" s="292"/>
      <c r="L312" s="292"/>
      <c r="M312" s="292"/>
      <c r="N312" s="292"/>
      <c r="O312" s="292"/>
      <c r="P312" s="46"/>
    </row>
    <row r="313" spans="1:22" ht="13.5" customHeight="1">
      <c r="A313" s="94"/>
      <c r="B313" s="94"/>
      <c r="C313" s="94"/>
      <c r="D313" s="94"/>
      <c r="E313" s="94"/>
      <c r="F313" s="94"/>
      <c r="G313" s="95"/>
      <c r="H313" s="96"/>
      <c r="I313" s="96"/>
      <c r="J313" s="96"/>
      <c r="K313" s="94"/>
      <c r="L313" s="94"/>
      <c r="M313" s="94"/>
      <c r="N313" s="94"/>
      <c r="O313" s="94"/>
      <c r="P313" s="94"/>
    </row>
    <row r="314" spans="1:22" ht="13.5" customHeight="1">
      <c r="A314" s="79"/>
      <c r="B314" s="97" t="s">
        <v>0</v>
      </c>
      <c r="C314" s="240" t="s">
        <v>91</v>
      </c>
      <c r="D314" s="241"/>
      <c r="E314" s="97" t="s">
        <v>1</v>
      </c>
      <c r="F314" s="240"/>
      <c r="G314" s="241"/>
      <c r="H314" s="98"/>
      <c r="I314" s="97" t="s">
        <v>2</v>
      </c>
      <c r="J314" s="246"/>
      <c r="K314" s="247"/>
      <c r="L314" s="97" t="s">
        <v>3</v>
      </c>
      <c r="M314" s="246" t="e">
        <f>SUM(C314-F314-J314)</f>
        <v>#VALUE!</v>
      </c>
      <c r="N314" s="247"/>
      <c r="O314" s="79"/>
      <c r="P314" s="89"/>
    </row>
    <row r="315" spans="1:22" ht="13.5" customHeight="1">
      <c r="A315" s="79"/>
      <c r="B315" s="99" t="s">
        <v>43</v>
      </c>
      <c r="C315" s="242"/>
      <c r="D315" s="243"/>
      <c r="E315" s="99" t="s">
        <v>44</v>
      </c>
      <c r="F315" s="242"/>
      <c r="G315" s="243"/>
      <c r="H315" s="99"/>
      <c r="I315" s="99" t="s">
        <v>45</v>
      </c>
      <c r="J315" s="248"/>
      <c r="K315" s="249"/>
      <c r="L315" s="99" t="s">
        <v>46</v>
      </c>
      <c r="M315" s="248"/>
      <c r="N315" s="249"/>
      <c r="O315" s="79"/>
      <c r="P315" s="89"/>
    </row>
    <row r="316" spans="1:22" ht="13.5" customHeight="1">
      <c r="A316" s="79"/>
      <c r="B316" s="99"/>
      <c r="C316" s="244"/>
      <c r="D316" s="245"/>
      <c r="E316" s="99" t="s">
        <v>90</v>
      </c>
      <c r="F316" s="244"/>
      <c r="G316" s="245"/>
      <c r="H316" s="99"/>
      <c r="I316" s="99" t="s">
        <v>4</v>
      </c>
      <c r="J316" s="250"/>
      <c r="K316" s="251"/>
      <c r="L316" s="99"/>
      <c r="M316" s="250"/>
      <c r="N316" s="251"/>
      <c r="O316" s="79"/>
      <c r="P316" s="89"/>
    </row>
    <row r="317" spans="1:22">
      <c r="A317" s="79"/>
      <c r="B317" s="79"/>
      <c r="C317" s="79"/>
      <c r="D317" s="79"/>
      <c r="E317" s="79"/>
      <c r="F317" s="79"/>
      <c r="G317" s="79"/>
      <c r="H317" s="79"/>
      <c r="I317" s="79"/>
      <c r="J317" s="79"/>
      <c r="K317" s="79"/>
      <c r="L317" s="79"/>
      <c r="M317" s="79"/>
      <c r="N317" s="79"/>
      <c r="O317" s="79"/>
      <c r="P317" s="89"/>
    </row>
    <row r="318" spans="1:22" ht="17.25" customHeight="1">
      <c r="A318" s="79"/>
      <c r="B318" s="79" t="s">
        <v>47</v>
      </c>
      <c r="C318" s="202"/>
      <c r="D318" s="202"/>
      <c r="E318" s="202"/>
      <c r="F318" s="202"/>
      <c r="G318" s="202"/>
      <c r="H318" s="202"/>
      <c r="I318" s="202"/>
      <c r="J318" s="202"/>
      <c r="K318" s="202"/>
      <c r="L318" s="202"/>
      <c r="M318" s="202"/>
      <c r="N318" s="202"/>
      <c r="O318" s="68"/>
      <c r="P318" s="68"/>
    </row>
    <row r="319" spans="1:22">
      <c r="A319" s="79"/>
      <c r="B319" s="79"/>
      <c r="C319" s="79"/>
      <c r="D319" s="79"/>
      <c r="E319" s="79"/>
      <c r="F319" s="79"/>
      <c r="G319" s="79"/>
      <c r="H319" s="79"/>
      <c r="I319" s="79"/>
      <c r="J319" s="79"/>
      <c r="K319" s="79"/>
      <c r="L319" s="79"/>
      <c r="M319" s="79"/>
      <c r="N319" s="79"/>
      <c r="O319" s="79"/>
      <c r="P319" s="89"/>
    </row>
    <row r="320" spans="1:22" ht="18" customHeight="1">
      <c r="A320" s="100" t="s">
        <v>5</v>
      </c>
      <c r="B320" s="252" t="s">
        <v>48</v>
      </c>
      <c r="C320" s="253"/>
      <c r="D320" s="254"/>
      <c r="E320" s="252" t="s">
        <v>49</v>
      </c>
      <c r="F320" s="253"/>
      <c r="G320" s="254"/>
      <c r="H320" s="100" t="s">
        <v>50</v>
      </c>
      <c r="I320" s="100" t="s">
        <v>51</v>
      </c>
      <c r="J320" s="100" t="s">
        <v>52</v>
      </c>
      <c r="K320" s="252" t="s">
        <v>53</v>
      </c>
      <c r="L320" s="253"/>
      <c r="M320" s="254"/>
      <c r="N320" s="255" t="s">
        <v>86</v>
      </c>
      <c r="O320" s="256"/>
      <c r="P320" s="257"/>
    </row>
    <row r="321" spans="1:22" ht="21" customHeight="1">
      <c r="A321" s="66">
        <v>1</v>
      </c>
      <c r="B321" s="225" t="s">
        <v>92</v>
      </c>
      <c r="C321" s="226"/>
      <c r="D321" s="227"/>
      <c r="E321" s="289" t="str">
        <f>IF(C314="未定","内金として","")</f>
        <v>内金として</v>
      </c>
      <c r="F321" s="290"/>
      <c r="G321" s="291"/>
      <c r="H321" s="110">
        <v>1</v>
      </c>
      <c r="I321" s="102" t="s">
        <v>58</v>
      </c>
      <c r="J321" s="111"/>
      <c r="K321" s="228">
        <f>K327</f>
        <v>0</v>
      </c>
      <c r="L321" s="229"/>
      <c r="M321" s="230"/>
      <c r="N321" s="231"/>
      <c r="O321" s="232"/>
      <c r="P321" s="233"/>
    </row>
    <row r="322" spans="1:22" ht="21" customHeight="1">
      <c r="A322" s="66">
        <v>2</v>
      </c>
      <c r="B322" s="225"/>
      <c r="C322" s="226"/>
      <c r="D322" s="227"/>
      <c r="E322" s="225"/>
      <c r="F322" s="226"/>
      <c r="G322" s="227"/>
      <c r="H322" s="110"/>
      <c r="I322" s="102"/>
      <c r="J322" s="111"/>
      <c r="K322" s="228"/>
      <c r="L322" s="229"/>
      <c r="M322" s="230"/>
      <c r="N322" s="231"/>
      <c r="O322" s="232"/>
      <c r="P322" s="233"/>
    </row>
    <row r="323" spans="1:22" ht="21" customHeight="1">
      <c r="A323" s="66">
        <v>3</v>
      </c>
      <c r="B323" s="225"/>
      <c r="C323" s="226"/>
      <c r="D323" s="227"/>
      <c r="E323" s="225"/>
      <c r="F323" s="226"/>
      <c r="G323" s="227"/>
      <c r="H323" s="110"/>
      <c r="I323" s="102"/>
      <c r="J323" s="111"/>
      <c r="K323" s="228"/>
      <c r="L323" s="229"/>
      <c r="M323" s="230"/>
      <c r="N323" s="231"/>
      <c r="O323" s="232"/>
      <c r="P323" s="233"/>
    </row>
    <row r="324" spans="1:22" ht="21" customHeight="1">
      <c r="A324" s="66">
        <v>4</v>
      </c>
      <c r="B324" s="225"/>
      <c r="C324" s="226"/>
      <c r="D324" s="227"/>
      <c r="E324" s="225"/>
      <c r="F324" s="226"/>
      <c r="G324" s="227"/>
      <c r="H324" s="110"/>
      <c r="I324" s="102"/>
      <c r="J324" s="111"/>
      <c r="K324" s="228"/>
      <c r="L324" s="229"/>
      <c r="M324" s="230"/>
      <c r="N324" s="231"/>
      <c r="O324" s="232"/>
      <c r="P324" s="233"/>
    </row>
    <row r="325" spans="1:22" ht="21" customHeight="1">
      <c r="A325" s="66">
        <v>5</v>
      </c>
      <c r="B325" s="225"/>
      <c r="C325" s="226"/>
      <c r="D325" s="227"/>
      <c r="E325" s="225"/>
      <c r="F325" s="226"/>
      <c r="G325" s="227"/>
      <c r="H325" s="110"/>
      <c r="I325" s="102"/>
      <c r="J325" s="111"/>
      <c r="K325" s="228"/>
      <c r="L325" s="229"/>
      <c r="M325" s="230"/>
      <c r="N325" s="231"/>
      <c r="O325" s="232"/>
      <c r="P325" s="233"/>
    </row>
    <row r="326" spans="1:22" ht="21" customHeight="1">
      <c r="A326" s="66">
        <v>6</v>
      </c>
      <c r="B326" s="225"/>
      <c r="C326" s="226"/>
      <c r="D326" s="227"/>
      <c r="E326" s="225"/>
      <c r="F326" s="226"/>
      <c r="G326" s="227"/>
      <c r="H326" s="110"/>
      <c r="I326" s="102"/>
      <c r="J326" s="111"/>
      <c r="K326" s="228"/>
      <c r="L326" s="229"/>
      <c r="M326" s="230"/>
      <c r="N326" s="231"/>
      <c r="O326" s="232"/>
      <c r="P326" s="233"/>
    </row>
    <row r="327" spans="1:22" ht="21" customHeight="1">
      <c r="A327" s="213" t="s">
        <v>55</v>
      </c>
      <c r="B327" s="214"/>
      <c r="C327" s="214"/>
      <c r="D327" s="215"/>
      <c r="E327" s="216"/>
      <c r="F327" s="217"/>
      <c r="G327" s="218"/>
      <c r="H327" s="106"/>
      <c r="I327" s="67"/>
      <c r="J327" s="112"/>
      <c r="K327" s="219">
        <f>K329/1.1</f>
        <v>0</v>
      </c>
      <c r="L327" s="220"/>
      <c r="M327" s="221"/>
      <c r="N327" s="222"/>
      <c r="O327" s="223"/>
      <c r="P327" s="224"/>
    </row>
    <row r="328" spans="1:22" ht="21" customHeight="1">
      <c r="A328" s="213" t="s">
        <v>98</v>
      </c>
      <c r="B328" s="214"/>
      <c r="C328" s="214"/>
      <c r="D328" s="215"/>
      <c r="E328" s="234"/>
      <c r="F328" s="235"/>
      <c r="G328" s="236"/>
      <c r="H328" s="106"/>
      <c r="I328" s="67"/>
      <c r="J328" s="112"/>
      <c r="K328" s="219">
        <f>K329-K327</f>
        <v>0</v>
      </c>
      <c r="L328" s="220"/>
      <c r="M328" s="221"/>
      <c r="N328" s="222"/>
      <c r="O328" s="223"/>
      <c r="P328" s="224"/>
    </row>
    <row r="329" spans="1:22" ht="21" customHeight="1">
      <c r="A329" s="237" t="s">
        <v>57</v>
      </c>
      <c r="B329" s="238"/>
      <c r="C329" s="238"/>
      <c r="D329" s="238"/>
      <c r="E329" s="238"/>
      <c r="F329" s="238"/>
      <c r="G329" s="238"/>
      <c r="H329" s="238"/>
      <c r="I329" s="238"/>
      <c r="J329" s="239"/>
      <c r="K329" s="219">
        <f>J314</f>
        <v>0</v>
      </c>
      <c r="L329" s="220"/>
      <c r="M329" s="221"/>
      <c r="N329" s="222"/>
      <c r="O329" s="223"/>
      <c r="P329" s="224"/>
    </row>
    <row r="330" spans="1:22">
      <c r="A330" s="107"/>
      <c r="B330" s="107"/>
      <c r="C330" s="107"/>
      <c r="D330" s="107"/>
      <c r="E330" s="107"/>
      <c r="F330" s="107"/>
      <c r="G330" s="107"/>
      <c r="H330" s="107"/>
      <c r="I330" s="107"/>
      <c r="J330" s="107"/>
      <c r="K330" s="107"/>
      <c r="L330" s="107"/>
      <c r="M330" s="107"/>
      <c r="N330" s="107"/>
      <c r="O330" s="107"/>
      <c r="P330" s="108"/>
    </row>
    <row r="331" spans="1:22" ht="41.25" customHeight="1">
      <c r="A331" s="278" t="s">
        <v>61</v>
      </c>
      <c r="B331" s="278"/>
      <c r="C331" s="278"/>
      <c r="D331" s="278"/>
      <c r="E331" s="278"/>
      <c r="F331" s="278"/>
      <c r="G331" s="278"/>
      <c r="H331" s="278"/>
      <c r="I331" s="278"/>
      <c r="J331" s="278"/>
      <c r="K331" s="278"/>
      <c r="L331" s="278"/>
      <c r="M331" s="278"/>
      <c r="N331" s="278"/>
      <c r="O331" s="278"/>
      <c r="P331" s="278"/>
      <c r="Q331" s="73"/>
      <c r="R331" s="73"/>
      <c r="S331" s="73"/>
      <c r="T331" s="73"/>
      <c r="U331" s="73"/>
      <c r="V331" s="73"/>
    </row>
    <row r="332" spans="1:22" ht="18.75">
      <c r="A332" s="75"/>
      <c r="B332" s="75"/>
      <c r="C332" s="75"/>
      <c r="D332" s="75"/>
      <c r="E332" s="76"/>
      <c r="F332" s="76"/>
      <c r="G332" s="76"/>
      <c r="H332" s="76"/>
      <c r="I332" s="76"/>
      <c r="J332" s="76"/>
      <c r="K332" s="76"/>
      <c r="L332" s="76"/>
      <c r="M332" s="46"/>
      <c r="N332" s="279">
        <f>合計請求書!$K$6</f>
        <v>45219</v>
      </c>
      <c r="O332" s="279"/>
      <c r="P332" s="279"/>
      <c r="Q332" s="77"/>
      <c r="R332" s="78"/>
    </row>
    <row r="333" spans="1:22" ht="14.25" customHeight="1">
      <c r="A333" s="280" t="s">
        <v>105</v>
      </c>
      <c r="B333" s="280"/>
      <c r="C333" s="280"/>
      <c r="D333" s="280"/>
      <c r="E333" s="282" t="s">
        <v>35</v>
      </c>
      <c r="F333" s="79"/>
      <c r="G333" s="79"/>
      <c r="H333" s="79"/>
      <c r="I333" s="79"/>
      <c r="J333" s="79"/>
      <c r="K333" s="79"/>
      <c r="L333" s="76"/>
      <c r="M333" s="46"/>
      <c r="N333" s="279"/>
      <c r="O333" s="279"/>
      <c r="P333" s="279"/>
      <c r="Q333" s="77"/>
      <c r="R333" s="78"/>
    </row>
    <row r="334" spans="1:22" ht="21" customHeight="1">
      <c r="A334" s="281"/>
      <c r="B334" s="281"/>
      <c r="C334" s="281"/>
      <c r="D334" s="281"/>
      <c r="E334" s="282"/>
      <c r="F334" s="46"/>
      <c r="G334" s="46"/>
      <c r="H334" s="46"/>
      <c r="I334" s="46"/>
      <c r="J334" s="80"/>
      <c r="K334" s="81"/>
      <c r="L334" s="82" t="s">
        <v>36</v>
      </c>
      <c r="M334" s="283">
        <f>合計請求書!$K$24</f>
        <v>0</v>
      </c>
      <c r="N334" s="283"/>
      <c r="O334" s="283"/>
      <c r="P334" s="283"/>
      <c r="Q334" s="77"/>
    </row>
    <row r="335" spans="1:22" ht="18.75" customHeight="1">
      <c r="A335" s="205" t="s">
        <v>37</v>
      </c>
      <c r="B335" s="205"/>
      <c r="C335" s="205"/>
      <c r="D335" s="205"/>
      <c r="E335" s="83"/>
      <c r="F335" s="206" t="s">
        <v>38</v>
      </c>
      <c r="G335" s="208"/>
      <c r="H335" s="208"/>
      <c r="I335" s="209" t="s">
        <v>77</v>
      </c>
      <c r="J335" s="210"/>
      <c r="K335" s="84"/>
      <c r="L335" s="59" t="s">
        <v>39</v>
      </c>
      <c r="M335" s="85">
        <f>合計請求書!$K$25</f>
        <v>0</v>
      </c>
      <c r="N335" s="211">
        <f>合計請求書!$K$26</f>
        <v>0</v>
      </c>
      <c r="O335" s="211"/>
      <c r="P335" s="211"/>
      <c r="Q335" s="86"/>
      <c r="R335" s="86"/>
      <c r="S335" s="86"/>
      <c r="T335" s="86"/>
      <c r="U335" s="86"/>
      <c r="V335" s="86"/>
    </row>
    <row r="336" spans="1:22" ht="13.5" customHeight="1">
      <c r="A336" s="59"/>
      <c r="B336" s="59"/>
      <c r="C336" s="59"/>
      <c r="D336" s="59"/>
      <c r="E336" s="87"/>
      <c r="F336" s="207"/>
      <c r="G336" s="208"/>
      <c r="H336" s="208"/>
      <c r="I336" s="209"/>
      <c r="J336" s="210"/>
      <c r="K336" s="84"/>
      <c r="L336" s="59"/>
      <c r="M336" s="88" t="s">
        <v>7</v>
      </c>
      <c r="N336" s="212">
        <f>合計請求書!$K$27</f>
        <v>0</v>
      </c>
      <c r="O336" s="212"/>
      <c r="P336" s="212"/>
      <c r="Q336" s="86"/>
      <c r="R336" s="86"/>
      <c r="S336" s="86"/>
      <c r="T336" s="86"/>
      <c r="U336" s="86"/>
      <c r="V336" s="86"/>
    </row>
    <row r="337" spans="1:18" ht="13.5" customHeight="1">
      <c r="A337" s="46"/>
      <c r="B337" s="46"/>
      <c r="C337" s="46"/>
      <c r="D337" s="46"/>
      <c r="E337" s="79"/>
      <c r="F337" s="46"/>
      <c r="G337" s="46"/>
      <c r="H337" s="46"/>
      <c r="I337" s="46"/>
      <c r="J337" s="80"/>
      <c r="K337" s="89"/>
      <c r="L337" s="59"/>
      <c r="M337" s="88" t="s">
        <v>6</v>
      </c>
      <c r="N337" s="212">
        <f>合計請求書!$K$28</f>
        <v>0</v>
      </c>
      <c r="O337" s="212"/>
      <c r="P337" s="212"/>
      <c r="R337" s="78"/>
    </row>
    <row r="338" spans="1:18" ht="14.25">
      <c r="A338" s="90"/>
      <c r="B338" s="90"/>
      <c r="C338" s="90"/>
      <c r="D338" s="90"/>
      <c r="E338" s="90"/>
      <c r="F338" s="90"/>
      <c r="G338" s="91"/>
      <c r="H338" s="90"/>
      <c r="I338" s="90"/>
      <c r="J338" s="90"/>
      <c r="K338" s="90"/>
      <c r="L338" s="90"/>
      <c r="M338" s="90"/>
      <c r="N338" s="90"/>
      <c r="O338" s="90"/>
      <c r="P338" s="90"/>
    </row>
    <row r="339" spans="1:18">
      <c r="A339" s="79"/>
      <c r="B339" s="79"/>
      <c r="C339" s="79"/>
      <c r="D339" s="79"/>
      <c r="E339" s="89"/>
      <c r="F339" s="92"/>
      <c r="G339" s="92"/>
      <c r="H339" s="92"/>
      <c r="I339" s="92"/>
      <c r="J339" s="92"/>
      <c r="K339" s="79"/>
      <c r="L339" s="46"/>
      <c r="M339" s="46"/>
      <c r="N339" s="46"/>
      <c r="O339" s="76"/>
      <c r="P339" s="46"/>
    </row>
    <row r="340" spans="1:18" ht="18" customHeight="1">
      <c r="A340" s="258" t="s">
        <v>41</v>
      </c>
      <c r="B340" s="259"/>
      <c r="C340" s="262">
        <f>K359</f>
        <v>0</v>
      </c>
      <c r="D340" s="263"/>
      <c r="E340" s="264"/>
      <c r="F340" s="268" t="s">
        <v>42</v>
      </c>
      <c r="G340" s="270"/>
      <c r="H340" s="271"/>
      <c r="I340" s="271"/>
      <c r="J340" s="271"/>
      <c r="K340" s="272"/>
      <c r="L340" s="46"/>
      <c r="M340" s="93"/>
      <c r="N340" s="276"/>
      <c r="O340" s="276"/>
      <c r="P340" s="276"/>
    </row>
    <row r="341" spans="1:18" ht="18" customHeight="1">
      <c r="A341" s="260"/>
      <c r="B341" s="261"/>
      <c r="C341" s="265"/>
      <c r="D341" s="266"/>
      <c r="E341" s="267"/>
      <c r="F341" s="269"/>
      <c r="G341" s="273"/>
      <c r="H341" s="274"/>
      <c r="I341" s="274"/>
      <c r="J341" s="274"/>
      <c r="K341" s="275"/>
      <c r="L341" s="46"/>
      <c r="M341" s="93"/>
      <c r="N341" s="277"/>
      <c r="O341" s="277"/>
      <c r="P341" s="277"/>
    </row>
    <row r="342" spans="1:18">
      <c r="A342" s="76"/>
      <c r="B342" s="76"/>
      <c r="C342" s="76"/>
      <c r="D342" s="76"/>
      <c r="E342" s="76"/>
      <c r="F342" s="76"/>
      <c r="G342" s="76"/>
      <c r="H342" s="76"/>
      <c r="I342" s="76"/>
      <c r="J342" s="76"/>
      <c r="K342" s="292"/>
      <c r="L342" s="292"/>
      <c r="M342" s="292"/>
      <c r="N342" s="292"/>
      <c r="O342" s="292"/>
      <c r="P342" s="46"/>
    </row>
    <row r="343" spans="1:18" ht="13.5" customHeight="1">
      <c r="A343" s="94"/>
      <c r="B343" s="94"/>
      <c r="C343" s="94"/>
      <c r="D343" s="94"/>
      <c r="E343" s="94"/>
      <c r="F343" s="94"/>
      <c r="G343" s="95"/>
      <c r="H343" s="96"/>
      <c r="I343" s="96"/>
      <c r="J343" s="96"/>
      <c r="K343" s="94"/>
      <c r="L343" s="94"/>
      <c r="M343" s="94"/>
      <c r="N343" s="94"/>
      <c r="O343" s="94"/>
      <c r="P343" s="94"/>
    </row>
    <row r="344" spans="1:18" ht="13.5" customHeight="1">
      <c r="A344" s="79"/>
      <c r="B344" s="97" t="s">
        <v>0</v>
      </c>
      <c r="C344" s="240" t="s">
        <v>91</v>
      </c>
      <c r="D344" s="241"/>
      <c r="E344" s="97" t="s">
        <v>1</v>
      </c>
      <c r="F344" s="240"/>
      <c r="G344" s="241"/>
      <c r="H344" s="98"/>
      <c r="I344" s="97" t="s">
        <v>2</v>
      </c>
      <c r="J344" s="246"/>
      <c r="K344" s="247"/>
      <c r="L344" s="97" t="s">
        <v>3</v>
      </c>
      <c r="M344" s="246" t="e">
        <f>SUM(C344-F344-J344)</f>
        <v>#VALUE!</v>
      </c>
      <c r="N344" s="247"/>
      <c r="O344" s="79"/>
      <c r="P344" s="89"/>
    </row>
    <row r="345" spans="1:18" ht="13.5" customHeight="1">
      <c r="A345" s="79"/>
      <c r="B345" s="99" t="s">
        <v>43</v>
      </c>
      <c r="C345" s="242"/>
      <c r="D345" s="243"/>
      <c r="E345" s="99" t="s">
        <v>44</v>
      </c>
      <c r="F345" s="242"/>
      <c r="G345" s="243"/>
      <c r="H345" s="99"/>
      <c r="I345" s="99" t="s">
        <v>45</v>
      </c>
      <c r="J345" s="248"/>
      <c r="K345" s="249"/>
      <c r="L345" s="99" t="s">
        <v>46</v>
      </c>
      <c r="M345" s="248"/>
      <c r="N345" s="249"/>
      <c r="O345" s="79"/>
      <c r="P345" s="89"/>
    </row>
    <row r="346" spans="1:18" ht="13.5" customHeight="1">
      <c r="A346" s="79"/>
      <c r="B346" s="99"/>
      <c r="C346" s="244"/>
      <c r="D346" s="245"/>
      <c r="E346" s="99" t="s">
        <v>90</v>
      </c>
      <c r="F346" s="244"/>
      <c r="G346" s="245"/>
      <c r="H346" s="99"/>
      <c r="I346" s="99" t="s">
        <v>4</v>
      </c>
      <c r="J346" s="250"/>
      <c r="K346" s="251"/>
      <c r="L346" s="99"/>
      <c r="M346" s="250"/>
      <c r="N346" s="251"/>
      <c r="O346" s="79"/>
      <c r="P346" s="89"/>
    </row>
    <row r="347" spans="1:18">
      <c r="A347" s="79"/>
      <c r="B347" s="79"/>
      <c r="C347" s="79"/>
      <c r="D347" s="79"/>
      <c r="E347" s="79"/>
      <c r="F347" s="79"/>
      <c r="G347" s="79"/>
      <c r="H347" s="79"/>
      <c r="I347" s="79"/>
      <c r="J347" s="79"/>
      <c r="K347" s="79"/>
      <c r="L347" s="79"/>
      <c r="M347" s="79"/>
      <c r="N347" s="79"/>
      <c r="O347" s="79"/>
      <c r="P347" s="89"/>
    </row>
    <row r="348" spans="1:18" ht="17.25" customHeight="1">
      <c r="A348" s="79"/>
      <c r="B348" s="79" t="s">
        <v>47</v>
      </c>
      <c r="C348" s="202"/>
      <c r="D348" s="202"/>
      <c r="E348" s="202"/>
      <c r="F348" s="202"/>
      <c r="G348" s="202"/>
      <c r="H348" s="202"/>
      <c r="I348" s="202"/>
      <c r="J348" s="202"/>
      <c r="K348" s="202"/>
      <c r="L348" s="202"/>
      <c r="M348" s="202"/>
      <c r="N348" s="202"/>
      <c r="O348" s="68"/>
      <c r="P348" s="68"/>
    </row>
    <row r="349" spans="1:18">
      <c r="A349" s="79"/>
      <c r="B349" s="79"/>
      <c r="C349" s="79"/>
      <c r="D349" s="79"/>
      <c r="E349" s="79"/>
      <c r="F349" s="79"/>
      <c r="G349" s="79"/>
      <c r="H349" s="79"/>
      <c r="I349" s="79"/>
      <c r="J349" s="79"/>
      <c r="K349" s="79"/>
      <c r="L349" s="79"/>
      <c r="M349" s="79"/>
      <c r="N349" s="79"/>
      <c r="O349" s="79"/>
      <c r="P349" s="89"/>
    </row>
    <row r="350" spans="1:18" ht="18" customHeight="1">
      <c r="A350" s="100" t="s">
        <v>5</v>
      </c>
      <c r="B350" s="252" t="s">
        <v>48</v>
      </c>
      <c r="C350" s="253"/>
      <c r="D350" s="254"/>
      <c r="E350" s="252" t="s">
        <v>49</v>
      </c>
      <c r="F350" s="253"/>
      <c r="G350" s="254"/>
      <c r="H350" s="100" t="s">
        <v>50</v>
      </c>
      <c r="I350" s="100" t="s">
        <v>51</v>
      </c>
      <c r="J350" s="100" t="s">
        <v>52</v>
      </c>
      <c r="K350" s="252" t="s">
        <v>53</v>
      </c>
      <c r="L350" s="253"/>
      <c r="M350" s="254"/>
      <c r="N350" s="255" t="s">
        <v>86</v>
      </c>
      <c r="O350" s="256"/>
      <c r="P350" s="257"/>
    </row>
    <row r="351" spans="1:18" ht="21" customHeight="1">
      <c r="A351" s="66">
        <v>1</v>
      </c>
      <c r="B351" s="225" t="s">
        <v>92</v>
      </c>
      <c r="C351" s="226"/>
      <c r="D351" s="227"/>
      <c r="E351" s="289" t="str">
        <f>IF(C344="未定","内金として","")</f>
        <v>内金として</v>
      </c>
      <c r="F351" s="290"/>
      <c r="G351" s="291"/>
      <c r="H351" s="110">
        <v>1</v>
      </c>
      <c r="I351" s="102" t="s">
        <v>58</v>
      </c>
      <c r="J351" s="111"/>
      <c r="K351" s="228">
        <f>K357</f>
        <v>0</v>
      </c>
      <c r="L351" s="229"/>
      <c r="M351" s="230"/>
      <c r="N351" s="231"/>
      <c r="O351" s="232"/>
      <c r="P351" s="233"/>
    </row>
    <row r="352" spans="1:18" ht="21" customHeight="1">
      <c r="A352" s="66">
        <v>2</v>
      </c>
      <c r="B352" s="225"/>
      <c r="C352" s="226"/>
      <c r="D352" s="227"/>
      <c r="E352" s="225"/>
      <c r="F352" s="226"/>
      <c r="G352" s="227"/>
      <c r="H352" s="110"/>
      <c r="I352" s="102"/>
      <c r="J352" s="111"/>
      <c r="K352" s="228"/>
      <c r="L352" s="229"/>
      <c r="M352" s="230"/>
      <c r="N352" s="231"/>
      <c r="O352" s="232"/>
      <c r="P352" s="233"/>
    </row>
    <row r="353" spans="1:22" ht="21" customHeight="1">
      <c r="A353" s="66">
        <v>3</v>
      </c>
      <c r="B353" s="225"/>
      <c r="C353" s="226"/>
      <c r="D353" s="227"/>
      <c r="E353" s="225"/>
      <c r="F353" s="226"/>
      <c r="G353" s="227"/>
      <c r="H353" s="110"/>
      <c r="I353" s="102"/>
      <c r="J353" s="111"/>
      <c r="K353" s="228"/>
      <c r="L353" s="229"/>
      <c r="M353" s="230"/>
      <c r="N353" s="231"/>
      <c r="O353" s="232"/>
      <c r="P353" s="233"/>
    </row>
    <row r="354" spans="1:22" ht="21" customHeight="1">
      <c r="A354" s="66">
        <v>4</v>
      </c>
      <c r="B354" s="225"/>
      <c r="C354" s="226"/>
      <c r="D354" s="227"/>
      <c r="E354" s="225"/>
      <c r="F354" s="226"/>
      <c r="G354" s="227"/>
      <c r="H354" s="110"/>
      <c r="I354" s="102"/>
      <c r="J354" s="111"/>
      <c r="K354" s="228"/>
      <c r="L354" s="229"/>
      <c r="M354" s="230"/>
      <c r="N354" s="231"/>
      <c r="O354" s="232"/>
      <c r="P354" s="233"/>
    </row>
    <row r="355" spans="1:22" ht="21" customHeight="1">
      <c r="A355" s="66">
        <v>5</v>
      </c>
      <c r="B355" s="225"/>
      <c r="C355" s="226"/>
      <c r="D355" s="227"/>
      <c r="E355" s="225"/>
      <c r="F355" s="226"/>
      <c r="G355" s="227"/>
      <c r="H355" s="110"/>
      <c r="I355" s="102"/>
      <c r="J355" s="111"/>
      <c r="K355" s="228"/>
      <c r="L355" s="229"/>
      <c r="M355" s="230"/>
      <c r="N355" s="231"/>
      <c r="O355" s="232"/>
      <c r="P355" s="233"/>
    </row>
    <row r="356" spans="1:22" ht="21" customHeight="1">
      <c r="A356" s="66">
        <v>6</v>
      </c>
      <c r="B356" s="225"/>
      <c r="C356" s="226"/>
      <c r="D356" s="227"/>
      <c r="E356" s="225"/>
      <c r="F356" s="226"/>
      <c r="G356" s="227"/>
      <c r="H356" s="110"/>
      <c r="I356" s="102"/>
      <c r="J356" s="111"/>
      <c r="K356" s="228"/>
      <c r="L356" s="229"/>
      <c r="M356" s="230"/>
      <c r="N356" s="231"/>
      <c r="O356" s="232"/>
      <c r="P356" s="233"/>
    </row>
    <row r="357" spans="1:22" ht="21" customHeight="1">
      <c r="A357" s="213" t="s">
        <v>55</v>
      </c>
      <c r="B357" s="214"/>
      <c r="C357" s="214"/>
      <c r="D357" s="215"/>
      <c r="E357" s="216"/>
      <c r="F357" s="217"/>
      <c r="G357" s="218"/>
      <c r="H357" s="106"/>
      <c r="I357" s="67"/>
      <c r="J357" s="112"/>
      <c r="K357" s="219">
        <f>K359/1.1</f>
        <v>0</v>
      </c>
      <c r="L357" s="220"/>
      <c r="M357" s="221"/>
      <c r="N357" s="222"/>
      <c r="O357" s="223"/>
      <c r="P357" s="224"/>
    </row>
    <row r="358" spans="1:22" ht="21" customHeight="1">
      <c r="A358" s="213" t="s">
        <v>98</v>
      </c>
      <c r="B358" s="214"/>
      <c r="C358" s="214"/>
      <c r="D358" s="215"/>
      <c r="E358" s="234"/>
      <c r="F358" s="235"/>
      <c r="G358" s="236"/>
      <c r="H358" s="106"/>
      <c r="I358" s="67"/>
      <c r="J358" s="112"/>
      <c r="K358" s="219">
        <f>K359-K357</f>
        <v>0</v>
      </c>
      <c r="L358" s="220"/>
      <c r="M358" s="221"/>
      <c r="N358" s="222"/>
      <c r="O358" s="223"/>
      <c r="P358" s="224"/>
    </row>
    <row r="359" spans="1:22" ht="21" customHeight="1">
      <c r="A359" s="237" t="s">
        <v>57</v>
      </c>
      <c r="B359" s="238"/>
      <c r="C359" s="238"/>
      <c r="D359" s="238"/>
      <c r="E359" s="238"/>
      <c r="F359" s="238"/>
      <c r="G359" s="238"/>
      <c r="H359" s="238"/>
      <c r="I359" s="238"/>
      <c r="J359" s="239"/>
      <c r="K359" s="219">
        <f>J344</f>
        <v>0</v>
      </c>
      <c r="L359" s="220"/>
      <c r="M359" s="221"/>
      <c r="N359" s="222"/>
      <c r="O359" s="223"/>
      <c r="P359" s="224"/>
    </row>
    <row r="360" spans="1:22">
      <c r="A360" s="107"/>
      <c r="B360" s="107"/>
      <c r="C360" s="107"/>
      <c r="D360" s="107"/>
      <c r="E360" s="107"/>
      <c r="F360" s="107"/>
      <c r="G360" s="107"/>
      <c r="H360" s="107"/>
      <c r="I360" s="107"/>
      <c r="J360" s="107"/>
      <c r="K360" s="107"/>
      <c r="L360" s="107"/>
      <c r="M360" s="107"/>
      <c r="N360" s="107"/>
      <c r="O360" s="107"/>
      <c r="P360" s="108"/>
    </row>
    <row r="361" spans="1:22" ht="41.25" customHeight="1">
      <c r="A361" s="278" t="s">
        <v>61</v>
      </c>
      <c r="B361" s="278"/>
      <c r="C361" s="278"/>
      <c r="D361" s="278"/>
      <c r="E361" s="278"/>
      <c r="F361" s="278"/>
      <c r="G361" s="278"/>
      <c r="H361" s="278"/>
      <c r="I361" s="278"/>
      <c r="J361" s="278"/>
      <c r="K361" s="278"/>
      <c r="L361" s="278"/>
      <c r="M361" s="278"/>
      <c r="N361" s="278"/>
      <c r="O361" s="278"/>
      <c r="P361" s="278"/>
      <c r="Q361" s="73"/>
      <c r="R361" s="73"/>
      <c r="S361" s="73"/>
      <c r="T361" s="73"/>
      <c r="U361" s="73"/>
      <c r="V361" s="73"/>
    </row>
    <row r="362" spans="1:22" ht="18.75">
      <c r="A362" s="75"/>
      <c r="B362" s="75"/>
      <c r="C362" s="75"/>
      <c r="D362" s="75"/>
      <c r="E362" s="76"/>
      <c r="F362" s="76"/>
      <c r="G362" s="76"/>
      <c r="H362" s="76"/>
      <c r="I362" s="76"/>
      <c r="J362" s="76"/>
      <c r="K362" s="76"/>
      <c r="L362" s="76"/>
      <c r="M362" s="46"/>
      <c r="N362" s="279">
        <f>合計請求書!$K$6</f>
        <v>45219</v>
      </c>
      <c r="O362" s="279"/>
      <c r="P362" s="279"/>
      <c r="Q362" s="77"/>
      <c r="R362" s="78"/>
    </row>
    <row r="363" spans="1:22" ht="14.25" customHeight="1">
      <c r="A363" s="280" t="s">
        <v>105</v>
      </c>
      <c r="B363" s="280"/>
      <c r="C363" s="280"/>
      <c r="D363" s="280"/>
      <c r="E363" s="282" t="s">
        <v>35</v>
      </c>
      <c r="F363" s="79"/>
      <c r="G363" s="79"/>
      <c r="H363" s="79"/>
      <c r="I363" s="79"/>
      <c r="J363" s="79"/>
      <c r="K363" s="79"/>
      <c r="L363" s="76"/>
      <c r="M363" s="46"/>
      <c r="N363" s="279"/>
      <c r="O363" s="279"/>
      <c r="P363" s="279"/>
      <c r="Q363" s="77"/>
      <c r="R363" s="78"/>
    </row>
    <row r="364" spans="1:22" ht="21" customHeight="1">
      <c r="A364" s="281"/>
      <c r="B364" s="281"/>
      <c r="C364" s="281"/>
      <c r="D364" s="281"/>
      <c r="E364" s="282"/>
      <c r="F364" s="46"/>
      <c r="G364" s="46"/>
      <c r="H364" s="46"/>
      <c r="I364" s="46"/>
      <c r="J364" s="80"/>
      <c r="K364" s="81"/>
      <c r="L364" s="82" t="s">
        <v>36</v>
      </c>
      <c r="M364" s="283">
        <f>合計請求書!$K$24</f>
        <v>0</v>
      </c>
      <c r="N364" s="283"/>
      <c r="O364" s="283"/>
      <c r="P364" s="283"/>
      <c r="Q364" s="77"/>
    </row>
    <row r="365" spans="1:22" ht="18.75" customHeight="1">
      <c r="A365" s="205" t="s">
        <v>37</v>
      </c>
      <c r="B365" s="205"/>
      <c r="C365" s="205"/>
      <c r="D365" s="205"/>
      <c r="E365" s="83"/>
      <c r="F365" s="206" t="s">
        <v>38</v>
      </c>
      <c r="G365" s="208"/>
      <c r="H365" s="208"/>
      <c r="I365" s="209" t="s">
        <v>77</v>
      </c>
      <c r="J365" s="210"/>
      <c r="K365" s="84"/>
      <c r="L365" s="59" t="s">
        <v>39</v>
      </c>
      <c r="M365" s="85">
        <f>合計請求書!$K$25</f>
        <v>0</v>
      </c>
      <c r="N365" s="211">
        <f>合計請求書!$K$26</f>
        <v>0</v>
      </c>
      <c r="O365" s="211"/>
      <c r="P365" s="211"/>
      <c r="Q365" s="86"/>
      <c r="R365" s="86"/>
      <c r="S365" s="86"/>
      <c r="T365" s="86"/>
      <c r="U365" s="86"/>
      <c r="V365" s="86"/>
    </row>
    <row r="366" spans="1:22" ht="13.5" customHeight="1">
      <c r="A366" s="59"/>
      <c r="B366" s="59"/>
      <c r="C366" s="59"/>
      <c r="D366" s="59"/>
      <c r="E366" s="87"/>
      <c r="F366" s="207"/>
      <c r="G366" s="208"/>
      <c r="H366" s="208"/>
      <c r="I366" s="209"/>
      <c r="J366" s="210"/>
      <c r="K366" s="84"/>
      <c r="L366" s="59"/>
      <c r="M366" s="88" t="s">
        <v>7</v>
      </c>
      <c r="N366" s="212">
        <f>合計請求書!$K$27</f>
        <v>0</v>
      </c>
      <c r="O366" s="212"/>
      <c r="P366" s="212"/>
      <c r="Q366" s="86"/>
      <c r="R366" s="86"/>
      <c r="S366" s="86"/>
      <c r="T366" s="86"/>
      <c r="U366" s="86"/>
      <c r="V366" s="86"/>
    </row>
    <row r="367" spans="1:22" ht="13.5" customHeight="1">
      <c r="A367" s="46"/>
      <c r="B367" s="46"/>
      <c r="C367" s="46"/>
      <c r="D367" s="46"/>
      <c r="E367" s="79"/>
      <c r="F367" s="46"/>
      <c r="G367" s="46"/>
      <c r="H367" s="46"/>
      <c r="I367" s="46"/>
      <c r="J367" s="80"/>
      <c r="K367" s="89"/>
      <c r="L367" s="59"/>
      <c r="M367" s="88" t="s">
        <v>6</v>
      </c>
      <c r="N367" s="212">
        <f>合計請求書!$K$28</f>
        <v>0</v>
      </c>
      <c r="O367" s="212"/>
      <c r="P367" s="212"/>
      <c r="R367" s="78"/>
    </row>
    <row r="368" spans="1:22" ht="14.25">
      <c r="A368" s="90"/>
      <c r="B368" s="90"/>
      <c r="C368" s="90"/>
      <c r="D368" s="90"/>
      <c r="E368" s="90"/>
      <c r="F368" s="90"/>
      <c r="G368" s="91"/>
      <c r="H368" s="90"/>
      <c r="I368" s="90"/>
      <c r="J368" s="90"/>
      <c r="K368" s="90"/>
      <c r="L368" s="90"/>
      <c r="M368" s="90"/>
      <c r="N368" s="90"/>
      <c r="O368" s="90"/>
      <c r="P368" s="90"/>
    </row>
    <row r="369" spans="1:16">
      <c r="A369" s="79"/>
      <c r="B369" s="79"/>
      <c r="C369" s="79"/>
      <c r="D369" s="79"/>
      <c r="E369" s="89"/>
      <c r="F369" s="92"/>
      <c r="G369" s="92"/>
      <c r="H369" s="92"/>
      <c r="I369" s="92"/>
      <c r="J369" s="92"/>
      <c r="K369" s="79"/>
      <c r="L369" s="46"/>
      <c r="M369" s="46"/>
      <c r="N369" s="46"/>
      <c r="O369" s="76"/>
      <c r="P369" s="46"/>
    </row>
    <row r="370" spans="1:16" ht="18" customHeight="1">
      <c r="A370" s="258" t="s">
        <v>41</v>
      </c>
      <c r="B370" s="259"/>
      <c r="C370" s="262">
        <f>K389</f>
        <v>0</v>
      </c>
      <c r="D370" s="263"/>
      <c r="E370" s="264"/>
      <c r="F370" s="268" t="s">
        <v>42</v>
      </c>
      <c r="G370" s="270"/>
      <c r="H370" s="271"/>
      <c r="I370" s="271"/>
      <c r="J370" s="271"/>
      <c r="K370" s="272"/>
      <c r="L370" s="46"/>
      <c r="M370" s="93"/>
      <c r="N370" s="276"/>
      <c r="O370" s="276"/>
      <c r="P370" s="276"/>
    </row>
    <row r="371" spans="1:16" ht="18" customHeight="1">
      <c r="A371" s="260"/>
      <c r="B371" s="261"/>
      <c r="C371" s="265"/>
      <c r="D371" s="266"/>
      <c r="E371" s="267"/>
      <c r="F371" s="269"/>
      <c r="G371" s="273"/>
      <c r="H371" s="274"/>
      <c r="I371" s="274"/>
      <c r="J371" s="274"/>
      <c r="K371" s="275"/>
      <c r="L371" s="46"/>
      <c r="M371" s="93"/>
      <c r="N371" s="277"/>
      <c r="O371" s="277"/>
      <c r="P371" s="277"/>
    </row>
    <row r="372" spans="1:16">
      <c r="A372" s="76"/>
      <c r="B372" s="76"/>
      <c r="C372" s="76"/>
      <c r="D372" s="76"/>
      <c r="E372" s="76"/>
      <c r="F372" s="76"/>
      <c r="G372" s="76"/>
      <c r="H372" s="76"/>
      <c r="I372" s="76"/>
      <c r="J372" s="76"/>
      <c r="K372" s="292"/>
      <c r="L372" s="292"/>
      <c r="M372" s="292"/>
      <c r="N372" s="292"/>
      <c r="O372" s="292"/>
      <c r="P372" s="46"/>
    </row>
    <row r="373" spans="1:16" ht="13.5" customHeight="1">
      <c r="A373" s="94"/>
      <c r="B373" s="94"/>
      <c r="C373" s="94"/>
      <c r="D373" s="94"/>
      <c r="E373" s="94"/>
      <c r="F373" s="94"/>
      <c r="G373" s="95"/>
      <c r="H373" s="96"/>
      <c r="I373" s="96"/>
      <c r="J373" s="96"/>
      <c r="K373" s="94"/>
      <c r="L373" s="94"/>
      <c r="M373" s="94"/>
      <c r="N373" s="94"/>
      <c r="O373" s="94"/>
      <c r="P373" s="94"/>
    </row>
    <row r="374" spans="1:16" ht="13.5" customHeight="1">
      <c r="A374" s="79"/>
      <c r="B374" s="97" t="s">
        <v>0</v>
      </c>
      <c r="C374" s="240" t="s">
        <v>91</v>
      </c>
      <c r="D374" s="241"/>
      <c r="E374" s="97" t="s">
        <v>1</v>
      </c>
      <c r="F374" s="240"/>
      <c r="G374" s="241"/>
      <c r="H374" s="98"/>
      <c r="I374" s="97" t="s">
        <v>2</v>
      </c>
      <c r="J374" s="246"/>
      <c r="K374" s="247"/>
      <c r="L374" s="97" t="s">
        <v>3</v>
      </c>
      <c r="M374" s="246" t="e">
        <f>SUM(C374-F374-J374)</f>
        <v>#VALUE!</v>
      </c>
      <c r="N374" s="247"/>
      <c r="O374" s="79"/>
      <c r="P374" s="89"/>
    </row>
    <row r="375" spans="1:16" ht="13.5" customHeight="1">
      <c r="A375" s="79"/>
      <c r="B375" s="99" t="s">
        <v>43</v>
      </c>
      <c r="C375" s="242"/>
      <c r="D375" s="243"/>
      <c r="E375" s="99" t="s">
        <v>44</v>
      </c>
      <c r="F375" s="242"/>
      <c r="G375" s="243"/>
      <c r="H375" s="99"/>
      <c r="I375" s="99" t="s">
        <v>45</v>
      </c>
      <c r="J375" s="248"/>
      <c r="K375" s="249"/>
      <c r="L375" s="99" t="s">
        <v>46</v>
      </c>
      <c r="M375" s="248"/>
      <c r="N375" s="249"/>
      <c r="O375" s="79"/>
      <c r="P375" s="89"/>
    </row>
    <row r="376" spans="1:16" ht="13.5" customHeight="1">
      <c r="A376" s="79"/>
      <c r="B376" s="99"/>
      <c r="C376" s="244"/>
      <c r="D376" s="245"/>
      <c r="E376" s="99" t="s">
        <v>90</v>
      </c>
      <c r="F376" s="244"/>
      <c r="G376" s="245"/>
      <c r="H376" s="99"/>
      <c r="I376" s="99" t="s">
        <v>4</v>
      </c>
      <c r="J376" s="250"/>
      <c r="K376" s="251"/>
      <c r="L376" s="99"/>
      <c r="M376" s="250"/>
      <c r="N376" s="251"/>
      <c r="O376" s="79"/>
      <c r="P376" s="89"/>
    </row>
    <row r="377" spans="1:16">
      <c r="A377" s="79"/>
      <c r="B377" s="79"/>
      <c r="C377" s="79"/>
      <c r="D377" s="79"/>
      <c r="E377" s="79"/>
      <c r="F377" s="79"/>
      <c r="G377" s="79"/>
      <c r="H377" s="79"/>
      <c r="I377" s="79"/>
      <c r="J377" s="79"/>
      <c r="K377" s="79"/>
      <c r="L377" s="79"/>
      <c r="M377" s="79"/>
      <c r="N377" s="79"/>
      <c r="O377" s="79"/>
      <c r="P377" s="89"/>
    </row>
    <row r="378" spans="1:16" ht="17.25" customHeight="1">
      <c r="A378" s="79"/>
      <c r="B378" s="79" t="s">
        <v>47</v>
      </c>
      <c r="C378" s="202"/>
      <c r="D378" s="202"/>
      <c r="E378" s="202"/>
      <c r="F378" s="202"/>
      <c r="G378" s="202"/>
      <c r="H378" s="202"/>
      <c r="I378" s="202"/>
      <c r="J378" s="202"/>
      <c r="K378" s="202"/>
      <c r="L378" s="202"/>
      <c r="M378" s="202"/>
      <c r="N378" s="202"/>
      <c r="O378" s="68"/>
      <c r="P378" s="68"/>
    </row>
    <row r="379" spans="1:16">
      <c r="A379" s="79"/>
      <c r="B379" s="79"/>
      <c r="C379" s="79"/>
      <c r="D379" s="79"/>
      <c r="E379" s="79"/>
      <c r="F379" s="79"/>
      <c r="G379" s="79"/>
      <c r="H379" s="79"/>
      <c r="I379" s="79"/>
      <c r="J379" s="79"/>
      <c r="K379" s="79"/>
      <c r="L379" s="79"/>
      <c r="M379" s="79"/>
      <c r="N379" s="79"/>
      <c r="O379" s="79"/>
      <c r="P379" s="89"/>
    </row>
    <row r="380" spans="1:16" ht="18" customHeight="1">
      <c r="A380" s="100" t="s">
        <v>5</v>
      </c>
      <c r="B380" s="252" t="s">
        <v>48</v>
      </c>
      <c r="C380" s="253"/>
      <c r="D380" s="254"/>
      <c r="E380" s="252" t="s">
        <v>49</v>
      </c>
      <c r="F380" s="253"/>
      <c r="G380" s="254"/>
      <c r="H380" s="100" t="s">
        <v>50</v>
      </c>
      <c r="I380" s="100" t="s">
        <v>51</v>
      </c>
      <c r="J380" s="100" t="s">
        <v>52</v>
      </c>
      <c r="K380" s="252" t="s">
        <v>53</v>
      </c>
      <c r="L380" s="253"/>
      <c r="M380" s="254"/>
      <c r="N380" s="255" t="s">
        <v>86</v>
      </c>
      <c r="O380" s="256"/>
      <c r="P380" s="257"/>
    </row>
    <row r="381" spans="1:16" ht="21" customHeight="1">
      <c r="A381" s="66">
        <v>1</v>
      </c>
      <c r="B381" s="225" t="s">
        <v>92</v>
      </c>
      <c r="C381" s="226"/>
      <c r="D381" s="227"/>
      <c r="E381" s="289" t="str">
        <f>IF(C374="未定","内金として","")</f>
        <v>内金として</v>
      </c>
      <c r="F381" s="290"/>
      <c r="G381" s="291"/>
      <c r="H381" s="110">
        <v>1</v>
      </c>
      <c r="I381" s="102" t="s">
        <v>58</v>
      </c>
      <c r="J381" s="111"/>
      <c r="K381" s="228">
        <f>K387</f>
        <v>0</v>
      </c>
      <c r="L381" s="229"/>
      <c r="M381" s="230"/>
      <c r="N381" s="231"/>
      <c r="O381" s="232"/>
      <c r="P381" s="233"/>
    </row>
    <row r="382" spans="1:16" ht="21" customHeight="1">
      <c r="A382" s="66">
        <v>2</v>
      </c>
      <c r="B382" s="225"/>
      <c r="C382" s="226"/>
      <c r="D382" s="227"/>
      <c r="E382" s="225"/>
      <c r="F382" s="226"/>
      <c r="G382" s="227"/>
      <c r="H382" s="110"/>
      <c r="I382" s="102"/>
      <c r="J382" s="111"/>
      <c r="K382" s="228"/>
      <c r="L382" s="229"/>
      <c r="M382" s="230"/>
      <c r="N382" s="231"/>
      <c r="O382" s="232"/>
      <c r="P382" s="233"/>
    </row>
    <row r="383" spans="1:16" ht="21" customHeight="1">
      <c r="A383" s="66">
        <v>3</v>
      </c>
      <c r="B383" s="225"/>
      <c r="C383" s="226"/>
      <c r="D383" s="227"/>
      <c r="E383" s="225"/>
      <c r="F383" s="226"/>
      <c r="G383" s="227"/>
      <c r="H383" s="110"/>
      <c r="I383" s="102"/>
      <c r="J383" s="111"/>
      <c r="K383" s="228"/>
      <c r="L383" s="229"/>
      <c r="M383" s="230"/>
      <c r="N383" s="231"/>
      <c r="O383" s="232"/>
      <c r="P383" s="233"/>
    </row>
    <row r="384" spans="1:16" ht="21" customHeight="1">
      <c r="A384" s="66">
        <v>4</v>
      </c>
      <c r="B384" s="225"/>
      <c r="C384" s="226"/>
      <c r="D384" s="227"/>
      <c r="E384" s="225"/>
      <c r="F384" s="226"/>
      <c r="G384" s="227"/>
      <c r="H384" s="110"/>
      <c r="I384" s="102"/>
      <c r="J384" s="111"/>
      <c r="K384" s="228"/>
      <c r="L384" s="229"/>
      <c r="M384" s="230"/>
      <c r="N384" s="231"/>
      <c r="O384" s="232"/>
      <c r="P384" s="233"/>
    </row>
    <row r="385" spans="1:22" ht="21" customHeight="1">
      <c r="A385" s="66">
        <v>5</v>
      </c>
      <c r="B385" s="225"/>
      <c r="C385" s="226"/>
      <c r="D385" s="227"/>
      <c r="E385" s="225"/>
      <c r="F385" s="226"/>
      <c r="G385" s="227"/>
      <c r="H385" s="110"/>
      <c r="I385" s="102"/>
      <c r="J385" s="111"/>
      <c r="K385" s="228"/>
      <c r="L385" s="229"/>
      <c r="M385" s="230"/>
      <c r="N385" s="231"/>
      <c r="O385" s="232"/>
      <c r="P385" s="233"/>
    </row>
    <row r="386" spans="1:22" ht="21" customHeight="1">
      <c r="A386" s="66">
        <v>6</v>
      </c>
      <c r="B386" s="225"/>
      <c r="C386" s="226"/>
      <c r="D386" s="227"/>
      <c r="E386" s="225"/>
      <c r="F386" s="226"/>
      <c r="G386" s="227"/>
      <c r="H386" s="110"/>
      <c r="I386" s="102"/>
      <c r="J386" s="111"/>
      <c r="K386" s="228"/>
      <c r="L386" s="229"/>
      <c r="M386" s="230"/>
      <c r="N386" s="231"/>
      <c r="O386" s="232"/>
      <c r="P386" s="233"/>
    </row>
    <row r="387" spans="1:22" ht="21" customHeight="1">
      <c r="A387" s="213" t="s">
        <v>55</v>
      </c>
      <c r="B387" s="214"/>
      <c r="C387" s="214"/>
      <c r="D387" s="215"/>
      <c r="E387" s="216"/>
      <c r="F387" s="217"/>
      <c r="G387" s="218"/>
      <c r="H387" s="106"/>
      <c r="I387" s="67"/>
      <c r="J387" s="112"/>
      <c r="K387" s="219">
        <f>K389/1.1</f>
        <v>0</v>
      </c>
      <c r="L387" s="220"/>
      <c r="M387" s="221"/>
      <c r="N387" s="222"/>
      <c r="O387" s="223"/>
      <c r="P387" s="224"/>
    </row>
    <row r="388" spans="1:22" ht="21" customHeight="1">
      <c r="A388" s="213" t="s">
        <v>98</v>
      </c>
      <c r="B388" s="214"/>
      <c r="C388" s="214"/>
      <c r="D388" s="215"/>
      <c r="E388" s="234"/>
      <c r="F388" s="235"/>
      <c r="G388" s="236"/>
      <c r="H388" s="106"/>
      <c r="I388" s="67"/>
      <c r="J388" s="112"/>
      <c r="K388" s="219">
        <f>K389-K387</f>
        <v>0</v>
      </c>
      <c r="L388" s="220"/>
      <c r="M388" s="221"/>
      <c r="N388" s="222"/>
      <c r="O388" s="223"/>
      <c r="P388" s="224"/>
    </row>
    <row r="389" spans="1:22" ht="21" customHeight="1">
      <c r="A389" s="237" t="s">
        <v>57</v>
      </c>
      <c r="B389" s="238"/>
      <c r="C389" s="238"/>
      <c r="D389" s="238"/>
      <c r="E389" s="238"/>
      <c r="F389" s="238"/>
      <c r="G389" s="238"/>
      <c r="H389" s="238"/>
      <c r="I389" s="238"/>
      <c r="J389" s="239"/>
      <c r="K389" s="219">
        <f>J374</f>
        <v>0</v>
      </c>
      <c r="L389" s="220"/>
      <c r="M389" s="221"/>
      <c r="N389" s="222"/>
      <c r="O389" s="223"/>
      <c r="P389" s="224"/>
    </row>
    <row r="390" spans="1:22">
      <c r="A390" s="107"/>
      <c r="B390" s="107"/>
      <c r="C390" s="107"/>
      <c r="D390" s="107"/>
      <c r="E390" s="107"/>
      <c r="F390" s="107"/>
      <c r="G390" s="107"/>
      <c r="H390" s="107"/>
      <c r="I390" s="107"/>
      <c r="J390" s="107"/>
      <c r="K390" s="107"/>
      <c r="L390" s="107"/>
      <c r="M390" s="107"/>
      <c r="N390" s="107"/>
      <c r="O390" s="107"/>
      <c r="P390" s="108"/>
    </row>
    <row r="391" spans="1:22" ht="41.25" customHeight="1">
      <c r="A391" s="278" t="s">
        <v>61</v>
      </c>
      <c r="B391" s="278"/>
      <c r="C391" s="278"/>
      <c r="D391" s="278"/>
      <c r="E391" s="278"/>
      <c r="F391" s="278"/>
      <c r="G391" s="278"/>
      <c r="H391" s="278"/>
      <c r="I391" s="278"/>
      <c r="J391" s="278"/>
      <c r="K391" s="278"/>
      <c r="L391" s="278"/>
      <c r="M391" s="278"/>
      <c r="N391" s="278"/>
      <c r="O391" s="278"/>
      <c r="P391" s="278"/>
      <c r="Q391" s="73"/>
      <c r="R391" s="73"/>
      <c r="S391" s="73"/>
      <c r="T391" s="73"/>
      <c r="U391" s="73"/>
      <c r="V391" s="73"/>
    </row>
    <row r="392" spans="1:22" ht="18.75">
      <c r="A392" s="75"/>
      <c r="B392" s="75"/>
      <c r="C392" s="75"/>
      <c r="D392" s="75"/>
      <c r="E392" s="76"/>
      <c r="F392" s="76"/>
      <c r="G392" s="76"/>
      <c r="H392" s="76"/>
      <c r="I392" s="76"/>
      <c r="J392" s="76"/>
      <c r="K392" s="76"/>
      <c r="L392" s="76"/>
      <c r="M392" s="46"/>
      <c r="N392" s="279">
        <f>合計請求書!$K$6</f>
        <v>45219</v>
      </c>
      <c r="O392" s="279"/>
      <c r="P392" s="279"/>
      <c r="Q392" s="77"/>
      <c r="R392" s="78"/>
    </row>
    <row r="393" spans="1:22" ht="14.25" customHeight="1">
      <c r="A393" s="280" t="s">
        <v>105</v>
      </c>
      <c r="B393" s="280"/>
      <c r="C393" s="280"/>
      <c r="D393" s="280"/>
      <c r="E393" s="282" t="s">
        <v>35</v>
      </c>
      <c r="F393" s="79"/>
      <c r="G393" s="79"/>
      <c r="H393" s="79"/>
      <c r="I393" s="79"/>
      <c r="J393" s="79"/>
      <c r="K393" s="79"/>
      <c r="L393" s="76"/>
      <c r="M393" s="46"/>
      <c r="N393" s="279"/>
      <c r="O393" s="279"/>
      <c r="P393" s="279"/>
      <c r="Q393" s="77"/>
      <c r="R393" s="78"/>
    </row>
    <row r="394" spans="1:22" ht="21" customHeight="1">
      <c r="A394" s="281"/>
      <c r="B394" s="281"/>
      <c r="C394" s="281"/>
      <c r="D394" s="281"/>
      <c r="E394" s="282"/>
      <c r="F394" s="46"/>
      <c r="G394" s="46"/>
      <c r="H394" s="46"/>
      <c r="I394" s="46"/>
      <c r="J394" s="80"/>
      <c r="K394" s="81"/>
      <c r="L394" s="82" t="s">
        <v>36</v>
      </c>
      <c r="M394" s="283">
        <f>合計請求書!$K$24</f>
        <v>0</v>
      </c>
      <c r="N394" s="283"/>
      <c r="O394" s="283"/>
      <c r="P394" s="283"/>
      <c r="Q394" s="77"/>
    </row>
    <row r="395" spans="1:22" ht="18.75" customHeight="1">
      <c r="A395" s="205" t="s">
        <v>37</v>
      </c>
      <c r="B395" s="205"/>
      <c r="C395" s="205"/>
      <c r="D395" s="205"/>
      <c r="E395" s="83"/>
      <c r="F395" s="206" t="s">
        <v>38</v>
      </c>
      <c r="G395" s="208"/>
      <c r="H395" s="208"/>
      <c r="I395" s="209" t="s">
        <v>77</v>
      </c>
      <c r="J395" s="210"/>
      <c r="K395" s="84"/>
      <c r="L395" s="59" t="s">
        <v>39</v>
      </c>
      <c r="M395" s="85">
        <f>合計請求書!$K$25</f>
        <v>0</v>
      </c>
      <c r="N395" s="211">
        <f>合計請求書!$K$26</f>
        <v>0</v>
      </c>
      <c r="O395" s="211"/>
      <c r="P395" s="211"/>
      <c r="Q395" s="86"/>
      <c r="R395" s="86"/>
      <c r="S395" s="86"/>
      <c r="T395" s="86"/>
      <c r="U395" s="86"/>
      <c r="V395" s="86"/>
    </row>
    <row r="396" spans="1:22" ht="13.5" customHeight="1">
      <c r="A396" s="59"/>
      <c r="B396" s="59"/>
      <c r="C396" s="59"/>
      <c r="D396" s="59"/>
      <c r="E396" s="87"/>
      <c r="F396" s="207"/>
      <c r="G396" s="208"/>
      <c r="H396" s="208"/>
      <c r="I396" s="209"/>
      <c r="J396" s="210"/>
      <c r="K396" s="84"/>
      <c r="L396" s="59"/>
      <c r="M396" s="88" t="s">
        <v>7</v>
      </c>
      <c r="N396" s="212">
        <f>合計請求書!$K$27</f>
        <v>0</v>
      </c>
      <c r="O396" s="212"/>
      <c r="P396" s="212"/>
      <c r="Q396" s="86"/>
      <c r="R396" s="86"/>
      <c r="S396" s="86"/>
      <c r="T396" s="86"/>
      <c r="U396" s="86"/>
      <c r="V396" s="86"/>
    </row>
    <row r="397" spans="1:22" ht="13.5" customHeight="1">
      <c r="A397" s="46"/>
      <c r="B397" s="46"/>
      <c r="C397" s="46"/>
      <c r="D397" s="46"/>
      <c r="E397" s="79"/>
      <c r="F397" s="46"/>
      <c r="G397" s="46"/>
      <c r="H397" s="46"/>
      <c r="I397" s="46"/>
      <c r="J397" s="80"/>
      <c r="K397" s="89"/>
      <c r="L397" s="59"/>
      <c r="M397" s="88" t="s">
        <v>6</v>
      </c>
      <c r="N397" s="212">
        <f>合計請求書!$K$28</f>
        <v>0</v>
      </c>
      <c r="O397" s="212"/>
      <c r="P397" s="212"/>
      <c r="R397" s="78"/>
    </row>
    <row r="398" spans="1:22" ht="14.25">
      <c r="A398" s="90"/>
      <c r="B398" s="90"/>
      <c r="C398" s="90"/>
      <c r="D398" s="90"/>
      <c r="E398" s="90"/>
      <c r="F398" s="90"/>
      <c r="G398" s="91"/>
      <c r="H398" s="90"/>
      <c r="I398" s="90"/>
      <c r="J398" s="90"/>
      <c r="K398" s="90"/>
      <c r="L398" s="90"/>
      <c r="M398" s="90"/>
      <c r="N398" s="90"/>
      <c r="O398" s="90"/>
      <c r="P398" s="90"/>
    </row>
    <row r="399" spans="1:22">
      <c r="A399" s="79"/>
      <c r="B399" s="79"/>
      <c r="C399" s="79"/>
      <c r="D399" s="79"/>
      <c r="E399" s="89"/>
      <c r="F399" s="92"/>
      <c r="G399" s="92"/>
      <c r="H399" s="92"/>
      <c r="I399" s="92"/>
      <c r="J399" s="92"/>
      <c r="K399" s="79"/>
      <c r="L399" s="46"/>
      <c r="M399" s="46"/>
      <c r="N399" s="46"/>
      <c r="O399" s="76"/>
      <c r="P399" s="46"/>
    </row>
    <row r="400" spans="1:22" ht="18" customHeight="1">
      <c r="A400" s="258" t="s">
        <v>41</v>
      </c>
      <c r="B400" s="259"/>
      <c r="C400" s="262">
        <f>K419</f>
        <v>0</v>
      </c>
      <c r="D400" s="263"/>
      <c r="E400" s="264"/>
      <c r="F400" s="268" t="s">
        <v>42</v>
      </c>
      <c r="G400" s="270"/>
      <c r="H400" s="271"/>
      <c r="I400" s="271"/>
      <c r="J400" s="271"/>
      <c r="K400" s="272"/>
      <c r="L400" s="46"/>
      <c r="M400" s="93"/>
      <c r="N400" s="276"/>
      <c r="O400" s="276"/>
      <c r="P400" s="276"/>
    </row>
    <row r="401" spans="1:16" ht="18" customHeight="1">
      <c r="A401" s="260"/>
      <c r="B401" s="261"/>
      <c r="C401" s="265"/>
      <c r="D401" s="266"/>
      <c r="E401" s="267"/>
      <c r="F401" s="269"/>
      <c r="G401" s="273"/>
      <c r="H401" s="274"/>
      <c r="I401" s="274"/>
      <c r="J401" s="274"/>
      <c r="K401" s="275"/>
      <c r="L401" s="46"/>
      <c r="M401" s="93"/>
      <c r="N401" s="277"/>
      <c r="O401" s="277"/>
      <c r="P401" s="277"/>
    </row>
    <row r="402" spans="1:16">
      <c r="A402" s="76"/>
      <c r="B402" s="76"/>
      <c r="C402" s="76"/>
      <c r="D402" s="76"/>
      <c r="E402" s="76"/>
      <c r="F402" s="76"/>
      <c r="G402" s="76"/>
      <c r="H402" s="76"/>
      <c r="I402" s="76"/>
      <c r="J402" s="76"/>
      <c r="K402" s="292"/>
      <c r="L402" s="292"/>
      <c r="M402" s="292"/>
      <c r="N402" s="292"/>
      <c r="O402" s="292"/>
      <c r="P402" s="46"/>
    </row>
    <row r="403" spans="1:16" ht="13.5" customHeight="1">
      <c r="A403" s="94"/>
      <c r="B403" s="94"/>
      <c r="C403" s="94"/>
      <c r="D403" s="94"/>
      <c r="E403" s="94"/>
      <c r="F403" s="94"/>
      <c r="G403" s="95"/>
      <c r="H403" s="96"/>
      <c r="I403" s="96"/>
      <c r="J403" s="96"/>
      <c r="K403" s="94"/>
      <c r="L403" s="94"/>
      <c r="M403" s="94"/>
      <c r="N403" s="94"/>
      <c r="O403" s="94"/>
      <c r="P403" s="94"/>
    </row>
    <row r="404" spans="1:16" ht="13.5" customHeight="1">
      <c r="A404" s="79"/>
      <c r="B404" s="97" t="s">
        <v>0</v>
      </c>
      <c r="C404" s="240" t="s">
        <v>91</v>
      </c>
      <c r="D404" s="241"/>
      <c r="E404" s="97" t="s">
        <v>1</v>
      </c>
      <c r="F404" s="240"/>
      <c r="G404" s="241"/>
      <c r="H404" s="98"/>
      <c r="I404" s="97" t="s">
        <v>2</v>
      </c>
      <c r="J404" s="246"/>
      <c r="K404" s="247"/>
      <c r="L404" s="97" t="s">
        <v>3</v>
      </c>
      <c r="M404" s="246" t="e">
        <f>SUM(C404-F404-J404)</f>
        <v>#VALUE!</v>
      </c>
      <c r="N404" s="247"/>
      <c r="O404" s="79"/>
      <c r="P404" s="89"/>
    </row>
    <row r="405" spans="1:16" ht="13.5" customHeight="1">
      <c r="A405" s="79"/>
      <c r="B405" s="99" t="s">
        <v>43</v>
      </c>
      <c r="C405" s="242"/>
      <c r="D405" s="243"/>
      <c r="E405" s="99" t="s">
        <v>44</v>
      </c>
      <c r="F405" s="242"/>
      <c r="G405" s="243"/>
      <c r="H405" s="99"/>
      <c r="I405" s="99" t="s">
        <v>45</v>
      </c>
      <c r="J405" s="248"/>
      <c r="K405" s="249"/>
      <c r="L405" s="99" t="s">
        <v>46</v>
      </c>
      <c r="M405" s="248"/>
      <c r="N405" s="249"/>
      <c r="O405" s="79"/>
      <c r="P405" s="89"/>
    </row>
    <row r="406" spans="1:16" ht="13.5" customHeight="1">
      <c r="A406" s="79"/>
      <c r="B406" s="99"/>
      <c r="C406" s="244"/>
      <c r="D406" s="245"/>
      <c r="E406" s="99" t="s">
        <v>90</v>
      </c>
      <c r="F406" s="244"/>
      <c r="G406" s="245"/>
      <c r="H406" s="99"/>
      <c r="I406" s="99" t="s">
        <v>4</v>
      </c>
      <c r="J406" s="250"/>
      <c r="K406" s="251"/>
      <c r="L406" s="99"/>
      <c r="M406" s="250"/>
      <c r="N406" s="251"/>
      <c r="O406" s="79"/>
      <c r="P406" s="89"/>
    </row>
    <row r="407" spans="1:16">
      <c r="A407" s="79"/>
      <c r="B407" s="79"/>
      <c r="C407" s="79"/>
      <c r="D407" s="79"/>
      <c r="E407" s="79"/>
      <c r="F407" s="79"/>
      <c r="G407" s="79"/>
      <c r="H407" s="79"/>
      <c r="I407" s="79"/>
      <c r="J407" s="79"/>
      <c r="K407" s="79"/>
      <c r="L407" s="79"/>
      <c r="M407" s="79"/>
      <c r="N407" s="79"/>
      <c r="O407" s="79"/>
      <c r="P407" s="89"/>
    </row>
    <row r="408" spans="1:16" ht="17.25" customHeight="1">
      <c r="A408" s="79"/>
      <c r="B408" s="79" t="s">
        <v>47</v>
      </c>
      <c r="C408" s="202"/>
      <c r="D408" s="202"/>
      <c r="E408" s="202"/>
      <c r="F408" s="202"/>
      <c r="G408" s="202"/>
      <c r="H408" s="202"/>
      <c r="I408" s="202"/>
      <c r="J408" s="202"/>
      <c r="K408" s="202"/>
      <c r="L408" s="202"/>
      <c r="M408" s="202"/>
      <c r="N408" s="202"/>
      <c r="O408" s="68"/>
      <c r="P408" s="68"/>
    </row>
    <row r="409" spans="1:16">
      <c r="A409" s="79"/>
      <c r="B409" s="79"/>
      <c r="C409" s="79"/>
      <c r="D409" s="79"/>
      <c r="E409" s="79"/>
      <c r="F409" s="79"/>
      <c r="G409" s="79"/>
      <c r="H409" s="79"/>
      <c r="I409" s="79"/>
      <c r="J409" s="79"/>
      <c r="K409" s="79"/>
      <c r="L409" s="79"/>
      <c r="M409" s="79"/>
      <c r="N409" s="79"/>
      <c r="O409" s="79"/>
      <c r="P409" s="89"/>
    </row>
    <row r="410" spans="1:16" ht="18" customHeight="1">
      <c r="A410" s="100" t="s">
        <v>5</v>
      </c>
      <c r="B410" s="252" t="s">
        <v>48</v>
      </c>
      <c r="C410" s="253"/>
      <c r="D410" s="254"/>
      <c r="E410" s="252" t="s">
        <v>49</v>
      </c>
      <c r="F410" s="253"/>
      <c r="G410" s="254"/>
      <c r="H410" s="100" t="s">
        <v>50</v>
      </c>
      <c r="I410" s="100" t="s">
        <v>51</v>
      </c>
      <c r="J410" s="100" t="s">
        <v>52</v>
      </c>
      <c r="K410" s="252" t="s">
        <v>53</v>
      </c>
      <c r="L410" s="253"/>
      <c r="M410" s="254"/>
      <c r="N410" s="255" t="s">
        <v>86</v>
      </c>
      <c r="O410" s="256"/>
      <c r="P410" s="257"/>
    </row>
    <row r="411" spans="1:16" ht="21" customHeight="1">
      <c r="A411" s="66">
        <v>1</v>
      </c>
      <c r="B411" s="225" t="s">
        <v>92</v>
      </c>
      <c r="C411" s="226"/>
      <c r="D411" s="227"/>
      <c r="E411" s="289" t="str">
        <f>IF(C404="未定","内金として","")</f>
        <v>内金として</v>
      </c>
      <c r="F411" s="290"/>
      <c r="G411" s="291"/>
      <c r="H411" s="110">
        <v>1</v>
      </c>
      <c r="I411" s="102" t="s">
        <v>58</v>
      </c>
      <c r="J411" s="111"/>
      <c r="K411" s="228">
        <f>K417</f>
        <v>0</v>
      </c>
      <c r="L411" s="229"/>
      <c r="M411" s="230"/>
      <c r="N411" s="231"/>
      <c r="O411" s="232"/>
      <c r="P411" s="233"/>
    </row>
    <row r="412" spans="1:16" ht="21" customHeight="1">
      <c r="A412" s="66">
        <v>2</v>
      </c>
      <c r="B412" s="225"/>
      <c r="C412" s="226"/>
      <c r="D412" s="227"/>
      <c r="E412" s="225"/>
      <c r="F412" s="226"/>
      <c r="G412" s="227"/>
      <c r="H412" s="110"/>
      <c r="I412" s="102"/>
      <c r="J412" s="111"/>
      <c r="K412" s="228"/>
      <c r="L412" s="229"/>
      <c r="M412" s="230"/>
      <c r="N412" s="231"/>
      <c r="O412" s="232"/>
      <c r="P412" s="233"/>
    </row>
    <row r="413" spans="1:16" ht="21" customHeight="1">
      <c r="A413" s="66">
        <v>3</v>
      </c>
      <c r="B413" s="225"/>
      <c r="C413" s="226"/>
      <c r="D413" s="227"/>
      <c r="E413" s="225"/>
      <c r="F413" s="226"/>
      <c r="G413" s="227"/>
      <c r="H413" s="110"/>
      <c r="I413" s="102"/>
      <c r="J413" s="111"/>
      <c r="K413" s="228"/>
      <c r="L413" s="229"/>
      <c r="M413" s="230"/>
      <c r="N413" s="231"/>
      <c r="O413" s="232"/>
      <c r="P413" s="233"/>
    </row>
    <row r="414" spans="1:16" ht="21" customHeight="1">
      <c r="A414" s="66">
        <v>4</v>
      </c>
      <c r="B414" s="225"/>
      <c r="C414" s="226"/>
      <c r="D414" s="227"/>
      <c r="E414" s="225"/>
      <c r="F414" s="226"/>
      <c r="G414" s="227"/>
      <c r="H414" s="110"/>
      <c r="I414" s="102"/>
      <c r="J414" s="111"/>
      <c r="K414" s="228"/>
      <c r="L414" s="229"/>
      <c r="M414" s="230"/>
      <c r="N414" s="231"/>
      <c r="O414" s="232"/>
      <c r="P414" s="233"/>
    </row>
    <row r="415" spans="1:16" ht="21" customHeight="1">
      <c r="A415" s="66">
        <v>5</v>
      </c>
      <c r="B415" s="225"/>
      <c r="C415" s="226"/>
      <c r="D415" s="227"/>
      <c r="E415" s="225"/>
      <c r="F415" s="226"/>
      <c r="G415" s="227"/>
      <c r="H415" s="110"/>
      <c r="I415" s="102"/>
      <c r="J415" s="111"/>
      <c r="K415" s="228"/>
      <c r="L415" s="229"/>
      <c r="M415" s="230"/>
      <c r="N415" s="231"/>
      <c r="O415" s="232"/>
      <c r="P415" s="233"/>
    </row>
    <row r="416" spans="1:16" ht="21" customHeight="1">
      <c r="A416" s="66">
        <v>6</v>
      </c>
      <c r="B416" s="225"/>
      <c r="C416" s="226"/>
      <c r="D416" s="227"/>
      <c r="E416" s="225"/>
      <c r="F416" s="226"/>
      <c r="G416" s="227"/>
      <c r="H416" s="110"/>
      <c r="I416" s="102"/>
      <c r="J416" s="111"/>
      <c r="K416" s="228"/>
      <c r="L416" s="229"/>
      <c r="M416" s="230"/>
      <c r="N416" s="231"/>
      <c r="O416" s="232"/>
      <c r="P416" s="233"/>
    </row>
    <row r="417" spans="1:22" ht="21" customHeight="1">
      <c r="A417" s="213" t="s">
        <v>55</v>
      </c>
      <c r="B417" s="214"/>
      <c r="C417" s="214"/>
      <c r="D417" s="215"/>
      <c r="E417" s="216"/>
      <c r="F417" s="217"/>
      <c r="G417" s="218"/>
      <c r="H417" s="106"/>
      <c r="I417" s="67"/>
      <c r="J417" s="112"/>
      <c r="K417" s="219">
        <f>K419/1.1</f>
        <v>0</v>
      </c>
      <c r="L417" s="220"/>
      <c r="M417" s="221"/>
      <c r="N417" s="222"/>
      <c r="O417" s="223"/>
      <c r="P417" s="224"/>
    </row>
    <row r="418" spans="1:22" ht="21" customHeight="1">
      <c r="A418" s="213" t="s">
        <v>98</v>
      </c>
      <c r="B418" s="214"/>
      <c r="C418" s="214"/>
      <c r="D418" s="215"/>
      <c r="E418" s="234"/>
      <c r="F418" s="235"/>
      <c r="G418" s="236"/>
      <c r="H418" s="106"/>
      <c r="I418" s="67"/>
      <c r="J418" s="112"/>
      <c r="K418" s="219">
        <f>K419-K417</f>
        <v>0</v>
      </c>
      <c r="L418" s="220"/>
      <c r="M418" s="221"/>
      <c r="N418" s="222"/>
      <c r="O418" s="223"/>
      <c r="P418" s="224"/>
    </row>
    <row r="419" spans="1:22" ht="21" customHeight="1">
      <c r="A419" s="237" t="s">
        <v>57</v>
      </c>
      <c r="B419" s="238"/>
      <c r="C419" s="238"/>
      <c r="D419" s="238"/>
      <c r="E419" s="238"/>
      <c r="F419" s="238"/>
      <c r="G419" s="238"/>
      <c r="H419" s="238"/>
      <c r="I419" s="238"/>
      <c r="J419" s="239"/>
      <c r="K419" s="219">
        <f>J404</f>
        <v>0</v>
      </c>
      <c r="L419" s="220"/>
      <c r="M419" s="221"/>
      <c r="N419" s="222"/>
      <c r="O419" s="223"/>
      <c r="P419" s="224"/>
    </row>
    <row r="420" spans="1:22">
      <c r="A420" s="107"/>
      <c r="B420" s="107"/>
      <c r="C420" s="107"/>
      <c r="D420" s="107"/>
      <c r="E420" s="107"/>
      <c r="F420" s="107"/>
      <c r="G420" s="107"/>
      <c r="H420" s="107"/>
      <c r="I420" s="107"/>
      <c r="J420" s="107"/>
      <c r="K420" s="107"/>
      <c r="L420" s="107"/>
      <c r="M420" s="107"/>
      <c r="N420" s="107"/>
      <c r="O420" s="107"/>
      <c r="P420" s="108"/>
    </row>
    <row r="421" spans="1:22" ht="41.25" customHeight="1">
      <c r="A421" s="278" t="s">
        <v>61</v>
      </c>
      <c r="B421" s="278"/>
      <c r="C421" s="278"/>
      <c r="D421" s="278"/>
      <c r="E421" s="278"/>
      <c r="F421" s="278"/>
      <c r="G421" s="278"/>
      <c r="H421" s="278"/>
      <c r="I421" s="278"/>
      <c r="J421" s="278"/>
      <c r="K421" s="278"/>
      <c r="L421" s="278"/>
      <c r="M421" s="278"/>
      <c r="N421" s="278"/>
      <c r="O421" s="278"/>
      <c r="P421" s="278"/>
      <c r="Q421" s="73"/>
      <c r="R421" s="73"/>
      <c r="S421" s="73"/>
      <c r="T421" s="73"/>
      <c r="U421" s="73"/>
      <c r="V421" s="73"/>
    </row>
    <row r="422" spans="1:22" ht="18.75">
      <c r="A422" s="75"/>
      <c r="B422" s="75"/>
      <c r="C422" s="75"/>
      <c r="D422" s="75"/>
      <c r="E422" s="76"/>
      <c r="F422" s="76"/>
      <c r="G422" s="76"/>
      <c r="H422" s="76"/>
      <c r="I422" s="76"/>
      <c r="J422" s="76"/>
      <c r="K422" s="76"/>
      <c r="L422" s="76"/>
      <c r="M422" s="46"/>
      <c r="N422" s="279">
        <f>合計請求書!$K$6</f>
        <v>45219</v>
      </c>
      <c r="O422" s="279"/>
      <c r="P422" s="279"/>
      <c r="Q422" s="77"/>
      <c r="R422" s="78"/>
    </row>
    <row r="423" spans="1:22" ht="14.25" customHeight="1">
      <c r="A423" s="280" t="s">
        <v>105</v>
      </c>
      <c r="B423" s="280"/>
      <c r="C423" s="280"/>
      <c r="D423" s="280"/>
      <c r="E423" s="282" t="s">
        <v>35</v>
      </c>
      <c r="F423" s="79"/>
      <c r="G423" s="79"/>
      <c r="H423" s="79"/>
      <c r="I423" s="79"/>
      <c r="J423" s="79"/>
      <c r="K423" s="79"/>
      <c r="L423" s="76"/>
      <c r="M423" s="46"/>
      <c r="N423" s="279"/>
      <c r="O423" s="279"/>
      <c r="P423" s="279"/>
      <c r="Q423" s="77"/>
      <c r="R423" s="78"/>
    </row>
    <row r="424" spans="1:22" ht="21" customHeight="1">
      <c r="A424" s="281"/>
      <c r="B424" s="281"/>
      <c r="C424" s="281"/>
      <c r="D424" s="281"/>
      <c r="E424" s="282"/>
      <c r="F424" s="46"/>
      <c r="G424" s="46"/>
      <c r="H424" s="46"/>
      <c r="I424" s="46"/>
      <c r="J424" s="80"/>
      <c r="K424" s="81"/>
      <c r="L424" s="82" t="s">
        <v>36</v>
      </c>
      <c r="M424" s="283">
        <f>合計請求書!$K$24</f>
        <v>0</v>
      </c>
      <c r="N424" s="283"/>
      <c r="O424" s="283"/>
      <c r="P424" s="283"/>
      <c r="Q424" s="77"/>
    </row>
    <row r="425" spans="1:22" ht="18.75" customHeight="1">
      <c r="A425" s="205" t="s">
        <v>37</v>
      </c>
      <c r="B425" s="205"/>
      <c r="C425" s="205"/>
      <c r="D425" s="205"/>
      <c r="E425" s="83"/>
      <c r="F425" s="206" t="s">
        <v>38</v>
      </c>
      <c r="G425" s="208"/>
      <c r="H425" s="208"/>
      <c r="I425" s="209" t="s">
        <v>77</v>
      </c>
      <c r="J425" s="210"/>
      <c r="K425" s="84"/>
      <c r="L425" s="59" t="s">
        <v>39</v>
      </c>
      <c r="M425" s="85">
        <f>合計請求書!$K$25</f>
        <v>0</v>
      </c>
      <c r="N425" s="211">
        <f>合計請求書!$K$26</f>
        <v>0</v>
      </c>
      <c r="O425" s="211"/>
      <c r="P425" s="211"/>
      <c r="Q425" s="86"/>
      <c r="R425" s="86"/>
      <c r="S425" s="86"/>
      <c r="T425" s="86"/>
      <c r="U425" s="86"/>
      <c r="V425" s="86"/>
    </row>
    <row r="426" spans="1:22" ht="13.5" customHeight="1">
      <c r="A426" s="59"/>
      <c r="B426" s="59"/>
      <c r="C426" s="59"/>
      <c r="D426" s="59"/>
      <c r="E426" s="87"/>
      <c r="F426" s="207"/>
      <c r="G426" s="208"/>
      <c r="H426" s="208"/>
      <c r="I426" s="209"/>
      <c r="J426" s="210"/>
      <c r="K426" s="84"/>
      <c r="L426" s="59"/>
      <c r="M426" s="88" t="s">
        <v>7</v>
      </c>
      <c r="N426" s="212">
        <f>合計請求書!$K$27</f>
        <v>0</v>
      </c>
      <c r="O426" s="212"/>
      <c r="P426" s="212"/>
      <c r="Q426" s="86"/>
      <c r="R426" s="86"/>
      <c r="S426" s="86"/>
      <c r="T426" s="86"/>
      <c r="U426" s="86"/>
      <c r="V426" s="86"/>
    </row>
    <row r="427" spans="1:22" ht="13.5" customHeight="1">
      <c r="A427" s="46"/>
      <c r="B427" s="46"/>
      <c r="C427" s="46"/>
      <c r="D427" s="46"/>
      <c r="E427" s="79"/>
      <c r="F427" s="46"/>
      <c r="G427" s="46"/>
      <c r="H427" s="46"/>
      <c r="I427" s="46"/>
      <c r="J427" s="80"/>
      <c r="K427" s="89"/>
      <c r="L427" s="59"/>
      <c r="M427" s="88" t="s">
        <v>6</v>
      </c>
      <c r="N427" s="212">
        <f>合計請求書!$K$28</f>
        <v>0</v>
      </c>
      <c r="O427" s="212"/>
      <c r="P427" s="212"/>
      <c r="R427" s="78"/>
    </row>
    <row r="428" spans="1:22" ht="14.25">
      <c r="A428" s="90"/>
      <c r="B428" s="90"/>
      <c r="C428" s="90"/>
      <c r="D428" s="90"/>
      <c r="E428" s="90"/>
      <c r="F428" s="90"/>
      <c r="G428" s="91"/>
      <c r="H428" s="90"/>
      <c r="I428" s="90"/>
      <c r="J428" s="90"/>
      <c r="K428" s="90"/>
      <c r="L428" s="90"/>
      <c r="M428" s="90"/>
      <c r="N428" s="90"/>
      <c r="O428" s="90"/>
      <c r="P428" s="90"/>
    </row>
    <row r="429" spans="1:22">
      <c r="A429" s="79"/>
      <c r="B429" s="79"/>
      <c r="C429" s="79"/>
      <c r="D429" s="79"/>
      <c r="E429" s="89"/>
      <c r="F429" s="92"/>
      <c r="G429" s="92"/>
      <c r="H429" s="92"/>
      <c r="I429" s="92"/>
      <c r="J429" s="92"/>
      <c r="K429" s="79"/>
      <c r="L429" s="46"/>
      <c r="M429" s="46"/>
      <c r="N429" s="46"/>
      <c r="O429" s="76"/>
      <c r="P429" s="46"/>
    </row>
    <row r="430" spans="1:22" ht="18" customHeight="1">
      <c r="A430" s="258" t="s">
        <v>41</v>
      </c>
      <c r="B430" s="259"/>
      <c r="C430" s="262">
        <f>K449</f>
        <v>0</v>
      </c>
      <c r="D430" s="263"/>
      <c r="E430" s="264"/>
      <c r="F430" s="268" t="s">
        <v>42</v>
      </c>
      <c r="G430" s="270"/>
      <c r="H430" s="271"/>
      <c r="I430" s="271"/>
      <c r="J430" s="271"/>
      <c r="K430" s="272"/>
      <c r="L430" s="46"/>
      <c r="M430" s="93"/>
      <c r="N430" s="276"/>
      <c r="O430" s="276"/>
      <c r="P430" s="276"/>
    </row>
    <row r="431" spans="1:22" ht="18" customHeight="1">
      <c r="A431" s="260"/>
      <c r="B431" s="261"/>
      <c r="C431" s="265"/>
      <c r="D431" s="266"/>
      <c r="E431" s="267"/>
      <c r="F431" s="269"/>
      <c r="G431" s="273"/>
      <c r="H431" s="274"/>
      <c r="I431" s="274"/>
      <c r="J431" s="274"/>
      <c r="K431" s="275"/>
      <c r="L431" s="46"/>
      <c r="M431" s="93"/>
      <c r="N431" s="277"/>
      <c r="O431" s="277"/>
      <c r="P431" s="277"/>
    </row>
    <row r="432" spans="1:22">
      <c r="A432" s="76"/>
      <c r="B432" s="76"/>
      <c r="C432" s="76"/>
      <c r="D432" s="76"/>
      <c r="E432" s="76"/>
      <c r="F432" s="76"/>
      <c r="G432" s="76"/>
      <c r="H432" s="76"/>
      <c r="I432" s="76"/>
      <c r="J432" s="76"/>
      <c r="K432" s="292"/>
      <c r="L432" s="292"/>
      <c r="M432" s="292"/>
      <c r="N432" s="292"/>
      <c r="O432" s="292"/>
      <c r="P432" s="46"/>
    </row>
    <row r="433" spans="1:16" ht="13.5" customHeight="1">
      <c r="A433" s="94"/>
      <c r="B433" s="94"/>
      <c r="C433" s="94"/>
      <c r="D433" s="94"/>
      <c r="E433" s="94"/>
      <c r="F433" s="94"/>
      <c r="G433" s="95"/>
      <c r="H433" s="96"/>
      <c r="I433" s="96"/>
      <c r="J433" s="96"/>
      <c r="K433" s="94"/>
      <c r="L433" s="94"/>
      <c r="M433" s="94"/>
      <c r="N433" s="94"/>
      <c r="O433" s="94"/>
      <c r="P433" s="94"/>
    </row>
    <row r="434" spans="1:16" ht="13.5" customHeight="1">
      <c r="A434" s="79"/>
      <c r="B434" s="97" t="s">
        <v>0</v>
      </c>
      <c r="C434" s="240" t="s">
        <v>91</v>
      </c>
      <c r="D434" s="241"/>
      <c r="E434" s="97" t="s">
        <v>1</v>
      </c>
      <c r="F434" s="240"/>
      <c r="G434" s="241"/>
      <c r="H434" s="98"/>
      <c r="I434" s="97" t="s">
        <v>2</v>
      </c>
      <c r="J434" s="246"/>
      <c r="K434" s="247"/>
      <c r="L434" s="97" t="s">
        <v>3</v>
      </c>
      <c r="M434" s="246" t="e">
        <f>SUM(C434-F434-J434)</f>
        <v>#VALUE!</v>
      </c>
      <c r="N434" s="247"/>
      <c r="O434" s="79"/>
      <c r="P434" s="89"/>
    </row>
    <row r="435" spans="1:16" ht="13.5" customHeight="1">
      <c r="A435" s="79"/>
      <c r="B435" s="99" t="s">
        <v>43</v>
      </c>
      <c r="C435" s="242"/>
      <c r="D435" s="243"/>
      <c r="E435" s="99" t="s">
        <v>44</v>
      </c>
      <c r="F435" s="242"/>
      <c r="G435" s="243"/>
      <c r="H435" s="99"/>
      <c r="I435" s="99" t="s">
        <v>45</v>
      </c>
      <c r="J435" s="248"/>
      <c r="K435" s="249"/>
      <c r="L435" s="99" t="s">
        <v>46</v>
      </c>
      <c r="M435" s="248"/>
      <c r="N435" s="249"/>
      <c r="O435" s="79"/>
      <c r="P435" s="89"/>
    </row>
    <row r="436" spans="1:16" ht="13.5" customHeight="1">
      <c r="A436" s="79"/>
      <c r="B436" s="99"/>
      <c r="C436" s="244"/>
      <c r="D436" s="245"/>
      <c r="E436" s="99" t="s">
        <v>90</v>
      </c>
      <c r="F436" s="244"/>
      <c r="G436" s="245"/>
      <c r="H436" s="99"/>
      <c r="I436" s="99" t="s">
        <v>4</v>
      </c>
      <c r="J436" s="250"/>
      <c r="K436" s="251"/>
      <c r="L436" s="99"/>
      <c r="M436" s="250"/>
      <c r="N436" s="251"/>
      <c r="O436" s="79"/>
      <c r="P436" s="89"/>
    </row>
    <row r="437" spans="1:16">
      <c r="A437" s="79"/>
      <c r="B437" s="79"/>
      <c r="C437" s="79"/>
      <c r="D437" s="79"/>
      <c r="E437" s="79"/>
      <c r="F437" s="79"/>
      <c r="G437" s="79"/>
      <c r="H437" s="79"/>
      <c r="I437" s="79"/>
      <c r="J437" s="79"/>
      <c r="K437" s="79"/>
      <c r="L437" s="79"/>
      <c r="M437" s="79"/>
      <c r="N437" s="79"/>
      <c r="O437" s="79"/>
      <c r="P437" s="89"/>
    </row>
    <row r="438" spans="1:16" ht="17.25" customHeight="1">
      <c r="A438" s="79"/>
      <c r="B438" s="79" t="s">
        <v>47</v>
      </c>
      <c r="C438" s="202"/>
      <c r="D438" s="202"/>
      <c r="E438" s="202"/>
      <c r="F438" s="202"/>
      <c r="G438" s="202"/>
      <c r="H438" s="202"/>
      <c r="I438" s="202"/>
      <c r="J438" s="202"/>
      <c r="K438" s="202"/>
      <c r="L438" s="202"/>
      <c r="M438" s="202"/>
      <c r="N438" s="202"/>
      <c r="O438" s="68"/>
      <c r="P438" s="68"/>
    </row>
    <row r="439" spans="1:16">
      <c r="A439" s="79"/>
      <c r="B439" s="79"/>
      <c r="C439" s="79"/>
      <c r="D439" s="79"/>
      <c r="E439" s="79"/>
      <c r="F439" s="79"/>
      <c r="G439" s="79"/>
      <c r="H439" s="79"/>
      <c r="I439" s="79"/>
      <c r="J439" s="79"/>
      <c r="K439" s="79"/>
      <c r="L439" s="79"/>
      <c r="M439" s="79"/>
      <c r="N439" s="79"/>
      <c r="O439" s="79"/>
      <c r="P439" s="89"/>
    </row>
    <row r="440" spans="1:16" ht="18" customHeight="1">
      <c r="A440" s="100" t="s">
        <v>5</v>
      </c>
      <c r="B440" s="252" t="s">
        <v>48</v>
      </c>
      <c r="C440" s="253"/>
      <c r="D440" s="254"/>
      <c r="E440" s="252" t="s">
        <v>49</v>
      </c>
      <c r="F440" s="253"/>
      <c r="G440" s="254"/>
      <c r="H440" s="100" t="s">
        <v>50</v>
      </c>
      <c r="I440" s="100" t="s">
        <v>51</v>
      </c>
      <c r="J440" s="100" t="s">
        <v>52</v>
      </c>
      <c r="K440" s="252" t="s">
        <v>53</v>
      </c>
      <c r="L440" s="253"/>
      <c r="M440" s="254"/>
      <c r="N440" s="255" t="s">
        <v>86</v>
      </c>
      <c r="O440" s="287"/>
      <c r="P440" s="288"/>
    </row>
    <row r="441" spans="1:16" ht="21" customHeight="1">
      <c r="A441" s="66">
        <v>1</v>
      </c>
      <c r="B441" s="225" t="s">
        <v>92</v>
      </c>
      <c r="C441" s="226"/>
      <c r="D441" s="227"/>
      <c r="E441" s="289" t="str">
        <f>IF(C434="未定","内金として","")</f>
        <v>内金として</v>
      </c>
      <c r="F441" s="290"/>
      <c r="G441" s="291"/>
      <c r="H441" s="110">
        <v>1</v>
      </c>
      <c r="I441" s="102" t="s">
        <v>58</v>
      </c>
      <c r="J441" s="111"/>
      <c r="K441" s="228">
        <f>K447</f>
        <v>0</v>
      </c>
      <c r="L441" s="229"/>
      <c r="M441" s="230"/>
      <c r="N441" s="231"/>
      <c r="O441" s="232"/>
      <c r="P441" s="233"/>
    </row>
    <row r="442" spans="1:16" ht="21" customHeight="1">
      <c r="A442" s="66">
        <v>2</v>
      </c>
      <c r="B442" s="225"/>
      <c r="C442" s="226"/>
      <c r="D442" s="227"/>
      <c r="E442" s="225"/>
      <c r="F442" s="226"/>
      <c r="G442" s="227"/>
      <c r="H442" s="110"/>
      <c r="I442" s="102"/>
      <c r="J442" s="111"/>
      <c r="K442" s="228"/>
      <c r="L442" s="229"/>
      <c r="M442" s="230"/>
      <c r="N442" s="231"/>
      <c r="O442" s="232"/>
      <c r="P442" s="233"/>
    </row>
    <row r="443" spans="1:16" ht="21" customHeight="1">
      <c r="A443" s="66">
        <v>3</v>
      </c>
      <c r="B443" s="225"/>
      <c r="C443" s="226"/>
      <c r="D443" s="227"/>
      <c r="E443" s="225"/>
      <c r="F443" s="226"/>
      <c r="G443" s="227"/>
      <c r="H443" s="110"/>
      <c r="I443" s="102"/>
      <c r="J443" s="111"/>
      <c r="K443" s="228"/>
      <c r="L443" s="229"/>
      <c r="M443" s="230"/>
      <c r="N443" s="231"/>
      <c r="O443" s="232"/>
      <c r="P443" s="233"/>
    </row>
    <row r="444" spans="1:16" ht="21" customHeight="1">
      <c r="A444" s="66">
        <v>4</v>
      </c>
      <c r="B444" s="225"/>
      <c r="C444" s="226"/>
      <c r="D444" s="227"/>
      <c r="E444" s="225"/>
      <c r="F444" s="226"/>
      <c r="G444" s="227"/>
      <c r="H444" s="110"/>
      <c r="I444" s="102"/>
      <c r="J444" s="111"/>
      <c r="K444" s="228"/>
      <c r="L444" s="229"/>
      <c r="M444" s="230"/>
      <c r="N444" s="231"/>
      <c r="O444" s="232"/>
      <c r="P444" s="233"/>
    </row>
    <row r="445" spans="1:16" ht="21" customHeight="1">
      <c r="A445" s="66">
        <v>5</v>
      </c>
      <c r="B445" s="225"/>
      <c r="C445" s="226"/>
      <c r="D445" s="227"/>
      <c r="E445" s="225"/>
      <c r="F445" s="226"/>
      <c r="G445" s="227"/>
      <c r="H445" s="110"/>
      <c r="I445" s="102"/>
      <c r="J445" s="111"/>
      <c r="K445" s="228"/>
      <c r="L445" s="229"/>
      <c r="M445" s="230"/>
      <c r="N445" s="231"/>
      <c r="O445" s="232"/>
      <c r="P445" s="233"/>
    </row>
    <row r="446" spans="1:16" ht="21" customHeight="1">
      <c r="A446" s="66">
        <v>6</v>
      </c>
      <c r="B446" s="225"/>
      <c r="C446" s="226"/>
      <c r="D446" s="227"/>
      <c r="E446" s="225"/>
      <c r="F446" s="226"/>
      <c r="G446" s="227"/>
      <c r="H446" s="110"/>
      <c r="I446" s="102"/>
      <c r="J446" s="111"/>
      <c r="K446" s="228"/>
      <c r="L446" s="229"/>
      <c r="M446" s="230"/>
      <c r="N446" s="231"/>
      <c r="O446" s="232"/>
      <c r="P446" s="233"/>
    </row>
    <row r="447" spans="1:16" ht="21" customHeight="1">
      <c r="A447" s="213" t="s">
        <v>55</v>
      </c>
      <c r="B447" s="214"/>
      <c r="C447" s="214"/>
      <c r="D447" s="215"/>
      <c r="E447" s="216"/>
      <c r="F447" s="217"/>
      <c r="G447" s="218"/>
      <c r="H447" s="106"/>
      <c r="I447" s="67"/>
      <c r="J447" s="112"/>
      <c r="K447" s="219">
        <f>K449/1.1</f>
        <v>0</v>
      </c>
      <c r="L447" s="220"/>
      <c r="M447" s="221"/>
      <c r="N447" s="222"/>
      <c r="O447" s="223"/>
      <c r="P447" s="224"/>
    </row>
    <row r="448" spans="1:16" ht="21" customHeight="1">
      <c r="A448" s="213" t="s">
        <v>98</v>
      </c>
      <c r="B448" s="214"/>
      <c r="C448" s="214"/>
      <c r="D448" s="215"/>
      <c r="E448" s="234"/>
      <c r="F448" s="235"/>
      <c r="G448" s="236"/>
      <c r="H448" s="106"/>
      <c r="I448" s="67"/>
      <c r="J448" s="112"/>
      <c r="K448" s="219">
        <f>K449-K447</f>
        <v>0</v>
      </c>
      <c r="L448" s="220"/>
      <c r="M448" s="221"/>
      <c r="N448" s="222"/>
      <c r="O448" s="223"/>
      <c r="P448" s="224"/>
    </row>
    <row r="449" spans="1:16" ht="21" customHeight="1">
      <c r="A449" s="237" t="s">
        <v>57</v>
      </c>
      <c r="B449" s="238"/>
      <c r="C449" s="238"/>
      <c r="D449" s="238"/>
      <c r="E449" s="238"/>
      <c r="F449" s="238"/>
      <c r="G449" s="238"/>
      <c r="H449" s="238"/>
      <c r="I449" s="238"/>
      <c r="J449" s="239"/>
      <c r="K449" s="219">
        <f>J434</f>
        <v>0</v>
      </c>
      <c r="L449" s="220"/>
      <c r="M449" s="221"/>
      <c r="N449" s="222"/>
      <c r="O449" s="223"/>
      <c r="P449" s="224"/>
    </row>
    <row r="450" spans="1:16">
      <c r="A450" s="107"/>
      <c r="B450" s="107"/>
      <c r="C450" s="107"/>
      <c r="D450" s="107"/>
      <c r="E450" s="107"/>
      <c r="F450" s="107"/>
      <c r="G450" s="107"/>
      <c r="H450" s="107"/>
      <c r="I450" s="107"/>
      <c r="J450" s="107"/>
      <c r="K450" s="107"/>
      <c r="L450" s="107"/>
      <c r="M450" s="107"/>
      <c r="N450" s="107"/>
      <c r="O450" s="107"/>
      <c r="P450" s="108"/>
    </row>
  </sheetData>
  <sheetProtection formatCells="0" formatColumns="0" formatRows="0" insertColumns="0" insertRows="0" insertHyperlinks="0" deleteColumns="0" deleteRows="0" sort="0" autoFilter="0" pivotTables="0"/>
  <mergeCells count="960">
    <mergeCell ref="C18:N18"/>
    <mergeCell ref="B23:D23"/>
    <mergeCell ref="E24:G24"/>
    <mergeCell ref="E23:G23"/>
    <mergeCell ref="N20:P20"/>
    <mergeCell ref="A28:D28"/>
    <mergeCell ref="E28:G28"/>
    <mergeCell ref="A29:J29"/>
    <mergeCell ref="K29:M29"/>
    <mergeCell ref="N29:P29"/>
    <mergeCell ref="N27:P27"/>
    <mergeCell ref="K28:M28"/>
    <mergeCell ref="K23:M23"/>
    <mergeCell ref="K24:M24"/>
    <mergeCell ref="N28:P28"/>
    <mergeCell ref="N25:P25"/>
    <mergeCell ref="K26:M26"/>
    <mergeCell ref="N26:P26"/>
    <mergeCell ref="N24:P24"/>
    <mergeCell ref="B22:D22"/>
    <mergeCell ref="E22:G22"/>
    <mergeCell ref="B21:D21"/>
    <mergeCell ref="E21:G21"/>
    <mergeCell ref="K20:M20"/>
    <mergeCell ref="A10:B11"/>
    <mergeCell ref="C10:E11"/>
    <mergeCell ref="F10:F11"/>
    <mergeCell ref="G10:K11"/>
    <mergeCell ref="N11:P11"/>
    <mergeCell ref="K12:O12"/>
    <mergeCell ref="C14:D16"/>
    <mergeCell ref="F14:G16"/>
    <mergeCell ref="J14:K16"/>
    <mergeCell ref="M14:N16"/>
    <mergeCell ref="K21:M21"/>
    <mergeCell ref="K22:M22"/>
    <mergeCell ref="E27:G27"/>
    <mergeCell ref="A27:D27"/>
    <mergeCell ref="E25:G25"/>
    <mergeCell ref="E26:G26"/>
    <mergeCell ref="B24:D24"/>
    <mergeCell ref="B25:D25"/>
    <mergeCell ref="B26:D26"/>
    <mergeCell ref="K25:M25"/>
    <mergeCell ref="K27:M27"/>
    <mergeCell ref="A31:P31"/>
    <mergeCell ref="N32:P33"/>
    <mergeCell ref="A33:D34"/>
    <mergeCell ref="E33:E34"/>
    <mergeCell ref="M34:P34"/>
    <mergeCell ref="I5:I6"/>
    <mergeCell ref="F5:F6"/>
    <mergeCell ref="N5:P5"/>
    <mergeCell ref="A1:P1"/>
    <mergeCell ref="N2:P3"/>
    <mergeCell ref="A3:D4"/>
    <mergeCell ref="E3:E4"/>
    <mergeCell ref="M4:P4"/>
    <mergeCell ref="J5:J6"/>
    <mergeCell ref="G5:H6"/>
    <mergeCell ref="A5:D5"/>
    <mergeCell ref="N6:P6"/>
    <mergeCell ref="N7:P7"/>
    <mergeCell ref="N23:P23"/>
    <mergeCell ref="N21:P21"/>
    <mergeCell ref="N22:P22"/>
    <mergeCell ref="B20:D20"/>
    <mergeCell ref="E20:G20"/>
    <mergeCell ref="N10:P10"/>
    <mergeCell ref="K42:O42"/>
    <mergeCell ref="C44:D46"/>
    <mergeCell ref="F44:G46"/>
    <mergeCell ref="J44:K46"/>
    <mergeCell ref="M44:N46"/>
    <mergeCell ref="N35:P35"/>
    <mergeCell ref="N36:P36"/>
    <mergeCell ref="N37:P37"/>
    <mergeCell ref="A40:B41"/>
    <mergeCell ref="C40:E41"/>
    <mergeCell ref="F40:F41"/>
    <mergeCell ref="G40:K41"/>
    <mergeCell ref="N40:P40"/>
    <mergeCell ref="N41:P41"/>
    <mergeCell ref="A35:D35"/>
    <mergeCell ref="F35:F36"/>
    <mergeCell ref="G35:H36"/>
    <mergeCell ref="I35:I36"/>
    <mergeCell ref="J35:J36"/>
    <mergeCell ref="B51:D51"/>
    <mergeCell ref="E51:G51"/>
    <mergeCell ref="K51:M51"/>
    <mergeCell ref="N51:P51"/>
    <mergeCell ref="B52:D52"/>
    <mergeCell ref="E52:G52"/>
    <mergeCell ref="K52:M52"/>
    <mergeCell ref="N52:P52"/>
    <mergeCell ref="C48:N48"/>
    <mergeCell ref="B50:D50"/>
    <mergeCell ref="E50:G50"/>
    <mergeCell ref="K50:M50"/>
    <mergeCell ref="N50:P50"/>
    <mergeCell ref="B55:D55"/>
    <mergeCell ref="E55:G55"/>
    <mergeCell ref="K55:M55"/>
    <mergeCell ref="N55:P55"/>
    <mergeCell ref="B56:D56"/>
    <mergeCell ref="E56:G56"/>
    <mergeCell ref="K56:M56"/>
    <mergeCell ref="N56:P56"/>
    <mergeCell ref="B53:D53"/>
    <mergeCell ref="E53:G53"/>
    <mergeCell ref="K53:M53"/>
    <mergeCell ref="N53:P53"/>
    <mergeCell ref="B54:D54"/>
    <mergeCell ref="E54:G54"/>
    <mergeCell ref="K54:M54"/>
    <mergeCell ref="N54:P54"/>
    <mergeCell ref="A59:J59"/>
    <mergeCell ref="K59:M59"/>
    <mergeCell ref="N59:P59"/>
    <mergeCell ref="A61:P61"/>
    <mergeCell ref="N62:P63"/>
    <mergeCell ref="A63:D64"/>
    <mergeCell ref="E63:E64"/>
    <mergeCell ref="M64:P64"/>
    <mergeCell ref="A57:D57"/>
    <mergeCell ref="E57:G57"/>
    <mergeCell ref="K57:M57"/>
    <mergeCell ref="N57:P57"/>
    <mergeCell ref="A58:D58"/>
    <mergeCell ref="E58:G58"/>
    <mergeCell ref="K58:M58"/>
    <mergeCell ref="N58:P58"/>
    <mergeCell ref="K72:O72"/>
    <mergeCell ref="C74:D76"/>
    <mergeCell ref="F74:G76"/>
    <mergeCell ref="J74:K76"/>
    <mergeCell ref="M74:N76"/>
    <mergeCell ref="N65:P65"/>
    <mergeCell ref="N66:P66"/>
    <mergeCell ref="N67:P67"/>
    <mergeCell ref="A70:B71"/>
    <mergeCell ref="C70:E71"/>
    <mergeCell ref="F70:F71"/>
    <mergeCell ref="G70:K71"/>
    <mergeCell ref="N70:P70"/>
    <mergeCell ref="N71:P71"/>
    <mergeCell ref="A65:D65"/>
    <mergeCell ref="F65:F66"/>
    <mergeCell ref="G65:H66"/>
    <mergeCell ref="I65:I66"/>
    <mergeCell ref="J65:J66"/>
    <mergeCell ref="B81:D81"/>
    <mergeCell ref="E81:G81"/>
    <mergeCell ref="K81:M81"/>
    <mergeCell ref="N81:P81"/>
    <mergeCell ref="B82:D82"/>
    <mergeCell ref="E82:G82"/>
    <mergeCell ref="K82:M82"/>
    <mergeCell ref="N82:P82"/>
    <mergeCell ref="C78:N78"/>
    <mergeCell ref="B80:D80"/>
    <mergeCell ref="E80:G80"/>
    <mergeCell ref="K80:M80"/>
    <mergeCell ref="N80:P80"/>
    <mergeCell ref="B85:D85"/>
    <mergeCell ref="E85:G85"/>
    <mergeCell ref="K85:M85"/>
    <mergeCell ref="N85:P85"/>
    <mergeCell ref="B86:D86"/>
    <mergeCell ref="E86:G86"/>
    <mergeCell ref="K86:M86"/>
    <mergeCell ref="N86:P86"/>
    <mergeCell ref="B83:D83"/>
    <mergeCell ref="E83:G83"/>
    <mergeCell ref="K83:M83"/>
    <mergeCell ref="N83:P83"/>
    <mergeCell ref="B84:D84"/>
    <mergeCell ref="E84:G84"/>
    <mergeCell ref="K84:M84"/>
    <mergeCell ref="N84:P84"/>
    <mergeCell ref="A89:J89"/>
    <mergeCell ref="K89:M89"/>
    <mergeCell ref="N89:P89"/>
    <mergeCell ref="A91:P91"/>
    <mergeCell ref="N92:P93"/>
    <mergeCell ref="A93:D94"/>
    <mergeCell ref="E93:E94"/>
    <mergeCell ref="M94:P94"/>
    <mergeCell ref="A87:D87"/>
    <mergeCell ref="E87:G87"/>
    <mergeCell ref="K87:M87"/>
    <mergeCell ref="N87:P87"/>
    <mergeCell ref="A88:D88"/>
    <mergeCell ref="E88:G88"/>
    <mergeCell ref="K88:M88"/>
    <mergeCell ref="N88:P88"/>
    <mergeCell ref="K102:O102"/>
    <mergeCell ref="C104:D106"/>
    <mergeCell ref="F104:G106"/>
    <mergeCell ref="J104:K106"/>
    <mergeCell ref="M104:N106"/>
    <mergeCell ref="N95:P95"/>
    <mergeCell ref="N96:P96"/>
    <mergeCell ref="N97:P97"/>
    <mergeCell ref="A100:B101"/>
    <mergeCell ref="C100:E101"/>
    <mergeCell ref="F100:F101"/>
    <mergeCell ref="G100:K101"/>
    <mergeCell ref="N100:P100"/>
    <mergeCell ref="N101:P101"/>
    <mergeCell ref="A95:D95"/>
    <mergeCell ref="F95:F96"/>
    <mergeCell ref="G95:H96"/>
    <mergeCell ref="I95:I96"/>
    <mergeCell ref="J95:J96"/>
    <mergeCell ref="B111:D111"/>
    <mergeCell ref="E111:G111"/>
    <mergeCell ref="K111:M111"/>
    <mergeCell ref="N111:P111"/>
    <mergeCell ref="B112:D112"/>
    <mergeCell ref="E112:G112"/>
    <mergeCell ref="K112:M112"/>
    <mergeCell ref="N112:P112"/>
    <mergeCell ref="C108:N108"/>
    <mergeCell ref="B110:D110"/>
    <mergeCell ref="E110:G110"/>
    <mergeCell ref="K110:M110"/>
    <mergeCell ref="N110:P110"/>
    <mergeCell ref="B115:D115"/>
    <mergeCell ref="E115:G115"/>
    <mergeCell ref="K115:M115"/>
    <mergeCell ref="N115:P115"/>
    <mergeCell ref="B116:D116"/>
    <mergeCell ref="E116:G116"/>
    <mergeCell ref="K116:M116"/>
    <mergeCell ref="N116:P116"/>
    <mergeCell ref="B113:D113"/>
    <mergeCell ref="E113:G113"/>
    <mergeCell ref="K113:M113"/>
    <mergeCell ref="N113:P113"/>
    <mergeCell ref="B114:D114"/>
    <mergeCell ref="E114:G114"/>
    <mergeCell ref="K114:M114"/>
    <mergeCell ref="N114:P114"/>
    <mergeCell ref="A119:J119"/>
    <mergeCell ref="K119:M119"/>
    <mergeCell ref="N119:P119"/>
    <mergeCell ref="A121:P121"/>
    <mergeCell ref="N122:P123"/>
    <mergeCell ref="A123:D124"/>
    <mergeCell ref="E123:E124"/>
    <mergeCell ref="M124:P124"/>
    <mergeCell ref="A117:D117"/>
    <mergeCell ref="E117:G117"/>
    <mergeCell ref="K117:M117"/>
    <mergeCell ref="N117:P117"/>
    <mergeCell ref="A118:D118"/>
    <mergeCell ref="E118:G118"/>
    <mergeCell ref="K118:M118"/>
    <mergeCell ref="N118:P118"/>
    <mergeCell ref="K132:O132"/>
    <mergeCell ref="C134:D136"/>
    <mergeCell ref="F134:G136"/>
    <mergeCell ref="J134:K136"/>
    <mergeCell ref="M134:N136"/>
    <mergeCell ref="N125:P125"/>
    <mergeCell ref="N126:P126"/>
    <mergeCell ref="N127:P127"/>
    <mergeCell ref="A130:B131"/>
    <mergeCell ref="C130:E131"/>
    <mergeCell ref="F130:F131"/>
    <mergeCell ref="G130:K131"/>
    <mergeCell ref="N130:P130"/>
    <mergeCell ref="N131:P131"/>
    <mergeCell ref="A125:D125"/>
    <mergeCell ref="F125:F126"/>
    <mergeCell ref="G125:H126"/>
    <mergeCell ref="I125:I126"/>
    <mergeCell ref="J125:J126"/>
    <mergeCell ref="B141:D141"/>
    <mergeCell ref="E141:G141"/>
    <mergeCell ref="K141:M141"/>
    <mergeCell ref="N141:P141"/>
    <mergeCell ref="B142:D142"/>
    <mergeCell ref="E142:G142"/>
    <mergeCell ref="K142:M142"/>
    <mergeCell ref="N142:P142"/>
    <mergeCell ref="C138:N138"/>
    <mergeCell ref="B140:D140"/>
    <mergeCell ref="E140:G140"/>
    <mergeCell ref="K140:M140"/>
    <mergeCell ref="N140:P140"/>
    <mergeCell ref="B145:D145"/>
    <mergeCell ref="E145:G145"/>
    <mergeCell ref="K145:M145"/>
    <mergeCell ref="N145:P145"/>
    <mergeCell ref="B146:D146"/>
    <mergeCell ref="E146:G146"/>
    <mergeCell ref="K146:M146"/>
    <mergeCell ref="N146:P146"/>
    <mergeCell ref="B143:D143"/>
    <mergeCell ref="E143:G143"/>
    <mergeCell ref="K143:M143"/>
    <mergeCell ref="N143:P143"/>
    <mergeCell ref="B144:D144"/>
    <mergeCell ref="E144:G144"/>
    <mergeCell ref="K144:M144"/>
    <mergeCell ref="N144:P144"/>
    <mergeCell ref="A149:J149"/>
    <mergeCell ref="K149:M149"/>
    <mergeCell ref="N149:P149"/>
    <mergeCell ref="A151:P151"/>
    <mergeCell ref="N152:P153"/>
    <mergeCell ref="A153:D154"/>
    <mergeCell ref="E153:E154"/>
    <mergeCell ref="M154:P154"/>
    <mergeCell ref="A147:D147"/>
    <mergeCell ref="E147:G147"/>
    <mergeCell ref="K147:M147"/>
    <mergeCell ref="N147:P147"/>
    <mergeCell ref="A148:D148"/>
    <mergeCell ref="E148:G148"/>
    <mergeCell ref="K148:M148"/>
    <mergeCell ref="N148:P148"/>
    <mergeCell ref="K162:O162"/>
    <mergeCell ref="C164:D166"/>
    <mergeCell ref="F164:G166"/>
    <mergeCell ref="J164:K166"/>
    <mergeCell ref="M164:N166"/>
    <mergeCell ref="N155:P155"/>
    <mergeCell ref="N156:P156"/>
    <mergeCell ref="N157:P157"/>
    <mergeCell ref="A160:B161"/>
    <mergeCell ref="C160:E161"/>
    <mergeCell ref="F160:F161"/>
    <mergeCell ref="G160:K161"/>
    <mergeCell ref="N160:P160"/>
    <mergeCell ref="N161:P161"/>
    <mergeCell ref="A155:D155"/>
    <mergeCell ref="F155:F156"/>
    <mergeCell ref="G155:H156"/>
    <mergeCell ref="I155:I156"/>
    <mergeCell ref="J155:J156"/>
    <mergeCell ref="B171:D171"/>
    <mergeCell ref="E171:G171"/>
    <mergeCell ref="K171:M171"/>
    <mergeCell ref="N171:P171"/>
    <mergeCell ref="B172:D172"/>
    <mergeCell ref="E172:G172"/>
    <mergeCell ref="K172:M172"/>
    <mergeCell ref="N172:P172"/>
    <mergeCell ref="C168:N168"/>
    <mergeCell ref="B170:D170"/>
    <mergeCell ref="E170:G170"/>
    <mergeCell ref="K170:M170"/>
    <mergeCell ref="N170:P170"/>
    <mergeCell ref="B175:D175"/>
    <mergeCell ref="E175:G175"/>
    <mergeCell ref="K175:M175"/>
    <mergeCell ref="N175:P175"/>
    <mergeCell ref="B176:D176"/>
    <mergeCell ref="E176:G176"/>
    <mergeCell ref="K176:M176"/>
    <mergeCell ref="N176:P176"/>
    <mergeCell ref="B173:D173"/>
    <mergeCell ref="E173:G173"/>
    <mergeCell ref="K173:M173"/>
    <mergeCell ref="N173:P173"/>
    <mergeCell ref="B174:D174"/>
    <mergeCell ref="E174:G174"/>
    <mergeCell ref="K174:M174"/>
    <mergeCell ref="N174:P174"/>
    <mergeCell ref="A179:J179"/>
    <mergeCell ref="K179:M179"/>
    <mergeCell ref="N179:P179"/>
    <mergeCell ref="A181:P181"/>
    <mergeCell ref="N182:P183"/>
    <mergeCell ref="A183:D184"/>
    <mergeCell ref="E183:E184"/>
    <mergeCell ref="M184:P184"/>
    <mergeCell ref="A177:D177"/>
    <mergeCell ref="E177:G177"/>
    <mergeCell ref="K177:M177"/>
    <mergeCell ref="N177:P177"/>
    <mergeCell ref="A178:D178"/>
    <mergeCell ref="E178:G178"/>
    <mergeCell ref="K178:M178"/>
    <mergeCell ref="N178:P178"/>
    <mergeCell ref="K192:O192"/>
    <mergeCell ref="C194:D196"/>
    <mergeCell ref="F194:G196"/>
    <mergeCell ref="J194:K196"/>
    <mergeCell ref="M194:N196"/>
    <mergeCell ref="N185:P185"/>
    <mergeCell ref="N186:P186"/>
    <mergeCell ref="N187:P187"/>
    <mergeCell ref="A190:B191"/>
    <mergeCell ref="C190:E191"/>
    <mergeCell ref="F190:F191"/>
    <mergeCell ref="G190:K191"/>
    <mergeCell ref="N190:P190"/>
    <mergeCell ref="N191:P191"/>
    <mergeCell ref="A185:D185"/>
    <mergeCell ref="F185:F186"/>
    <mergeCell ref="G185:H186"/>
    <mergeCell ref="I185:I186"/>
    <mergeCell ref="J185:J186"/>
    <mergeCell ref="B201:D201"/>
    <mergeCell ref="E201:G201"/>
    <mergeCell ref="K201:M201"/>
    <mergeCell ref="N201:P201"/>
    <mergeCell ref="B202:D202"/>
    <mergeCell ref="E202:G202"/>
    <mergeCell ref="K202:M202"/>
    <mergeCell ref="N202:P202"/>
    <mergeCell ref="C198:N198"/>
    <mergeCell ref="B200:D200"/>
    <mergeCell ref="E200:G200"/>
    <mergeCell ref="K200:M200"/>
    <mergeCell ref="N200:P200"/>
    <mergeCell ref="B205:D205"/>
    <mergeCell ref="E205:G205"/>
    <mergeCell ref="K205:M205"/>
    <mergeCell ref="N205:P205"/>
    <mergeCell ref="B206:D206"/>
    <mergeCell ref="E206:G206"/>
    <mergeCell ref="K206:M206"/>
    <mergeCell ref="N206:P206"/>
    <mergeCell ref="B203:D203"/>
    <mergeCell ref="E203:G203"/>
    <mergeCell ref="K203:M203"/>
    <mergeCell ref="N203:P203"/>
    <mergeCell ref="B204:D204"/>
    <mergeCell ref="E204:G204"/>
    <mergeCell ref="K204:M204"/>
    <mergeCell ref="N204:P204"/>
    <mergeCell ref="A209:J209"/>
    <mergeCell ref="K209:M209"/>
    <mergeCell ref="N209:P209"/>
    <mergeCell ref="A207:D207"/>
    <mergeCell ref="E207:G207"/>
    <mergeCell ref="K207:M207"/>
    <mergeCell ref="N207:P207"/>
    <mergeCell ref="A208:D208"/>
    <mergeCell ref="E208:G208"/>
    <mergeCell ref="K208:M208"/>
    <mergeCell ref="N208:P208"/>
    <mergeCell ref="A211:P211"/>
    <mergeCell ref="N212:P213"/>
    <mergeCell ref="A213:D214"/>
    <mergeCell ref="E213:E214"/>
    <mergeCell ref="M214:P214"/>
    <mergeCell ref="A215:D215"/>
    <mergeCell ref="F215:F216"/>
    <mergeCell ref="G215:H216"/>
    <mergeCell ref="I215:I216"/>
    <mergeCell ref="J215:J216"/>
    <mergeCell ref="N215:P215"/>
    <mergeCell ref="N216:P216"/>
    <mergeCell ref="N217:P217"/>
    <mergeCell ref="A220:B221"/>
    <mergeCell ref="C220:E221"/>
    <mergeCell ref="F220:F221"/>
    <mergeCell ref="G220:K221"/>
    <mergeCell ref="N220:P220"/>
    <mergeCell ref="N221:P221"/>
    <mergeCell ref="K222:O222"/>
    <mergeCell ref="C224:D226"/>
    <mergeCell ref="F224:G226"/>
    <mergeCell ref="J224:K226"/>
    <mergeCell ref="M224:N226"/>
    <mergeCell ref="C228:N228"/>
    <mergeCell ref="B230:D230"/>
    <mergeCell ref="E230:G230"/>
    <mergeCell ref="K230:M230"/>
    <mergeCell ref="N230:P230"/>
    <mergeCell ref="B231:D231"/>
    <mergeCell ref="E231:G231"/>
    <mergeCell ref="K231:M231"/>
    <mergeCell ref="N231:P231"/>
    <mergeCell ref="B232:D232"/>
    <mergeCell ref="E232:G232"/>
    <mergeCell ref="K232:M232"/>
    <mergeCell ref="N232:P232"/>
    <mergeCell ref="B233:D233"/>
    <mergeCell ref="E233:G233"/>
    <mergeCell ref="K233:M233"/>
    <mergeCell ref="N233:P233"/>
    <mergeCell ref="B234:D234"/>
    <mergeCell ref="E234:G234"/>
    <mergeCell ref="K234:M234"/>
    <mergeCell ref="N234:P234"/>
    <mergeCell ref="B235:D235"/>
    <mergeCell ref="E235:G235"/>
    <mergeCell ref="K235:M235"/>
    <mergeCell ref="N235:P235"/>
    <mergeCell ref="B236:D236"/>
    <mergeCell ref="E236:G236"/>
    <mergeCell ref="K236:M236"/>
    <mergeCell ref="N236:P236"/>
    <mergeCell ref="A237:D237"/>
    <mergeCell ref="E237:G237"/>
    <mergeCell ref="K237:M237"/>
    <mergeCell ref="N237:P237"/>
    <mergeCell ref="A238:D238"/>
    <mergeCell ref="E238:G238"/>
    <mergeCell ref="K238:M238"/>
    <mergeCell ref="N238:P238"/>
    <mergeCell ref="A239:J239"/>
    <mergeCell ref="K239:M239"/>
    <mergeCell ref="N239:P239"/>
    <mergeCell ref="A241:P241"/>
    <mergeCell ref="N242:P243"/>
    <mergeCell ref="A243:D244"/>
    <mergeCell ref="E243:E244"/>
    <mergeCell ref="M244:P244"/>
    <mergeCell ref="A245:D245"/>
    <mergeCell ref="F245:F246"/>
    <mergeCell ref="G245:H246"/>
    <mergeCell ref="I245:I246"/>
    <mergeCell ref="J245:J246"/>
    <mergeCell ref="N245:P245"/>
    <mergeCell ref="N246:P246"/>
    <mergeCell ref="N247:P247"/>
    <mergeCell ref="A250:B251"/>
    <mergeCell ref="C250:E251"/>
    <mergeCell ref="F250:F251"/>
    <mergeCell ref="G250:K251"/>
    <mergeCell ref="N250:P250"/>
    <mergeCell ref="N251:P251"/>
    <mergeCell ref="K252:O252"/>
    <mergeCell ref="C254:D256"/>
    <mergeCell ref="F254:G256"/>
    <mergeCell ref="J254:K256"/>
    <mergeCell ref="M254:N256"/>
    <mergeCell ref="C258:N258"/>
    <mergeCell ref="B260:D260"/>
    <mergeCell ref="E260:G260"/>
    <mergeCell ref="K260:M260"/>
    <mergeCell ref="N260:P260"/>
    <mergeCell ref="B261:D261"/>
    <mergeCell ref="E261:G261"/>
    <mergeCell ref="K261:M261"/>
    <mergeCell ref="N261:P261"/>
    <mergeCell ref="B262:D262"/>
    <mergeCell ref="E262:G262"/>
    <mergeCell ref="K262:M262"/>
    <mergeCell ref="N262:P262"/>
    <mergeCell ref="B263:D263"/>
    <mergeCell ref="E263:G263"/>
    <mergeCell ref="K263:M263"/>
    <mergeCell ref="N263:P263"/>
    <mergeCell ref="B264:D264"/>
    <mergeCell ref="E264:G264"/>
    <mergeCell ref="K264:M264"/>
    <mergeCell ref="N264:P264"/>
    <mergeCell ref="B265:D265"/>
    <mergeCell ref="E265:G265"/>
    <mergeCell ref="K265:M265"/>
    <mergeCell ref="N265:P265"/>
    <mergeCell ref="B266:D266"/>
    <mergeCell ref="E266:G266"/>
    <mergeCell ref="K266:M266"/>
    <mergeCell ref="N266:P266"/>
    <mergeCell ref="A267:D267"/>
    <mergeCell ref="E267:G267"/>
    <mergeCell ref="K267:M267"/>
    <mergeCell ref="N267:P267"/>
    <mergeCell ref="A268:D268"/>
    <mergeCell ref="E268:G268"/>
    <mergeCell ref="K268:M268"/>
    <mergeCell ref="N268:P268"/>
    <mergeCell ref="A269:J269"/>
    <mergeCell ref="K269:M269"/>
    <mergeCell ref="N269:P269"/>
    <mergeCell ref="A271:P271"/>
    <mergeCell ref="N272:P273"/>
    <mergeCell ref="A273:D274"/>
    <mergeCell ref="E273:E274"/>
    <mergeCell ref="M274:P274"/>
    <mergeCell ref="A275:D275"/>
    <mergeCell ref="F275:F276"/>
    <mergeCell ref="G275:H276"/>
    <mergeCell ref="I275:I276"/>
    <mergeCell ref="J275:J276"/>
    <mergeCell ref="N275:P275"/>
    <mergeCell ref="N276:P276"/>
    <mergeCell ref="N277:P277"/>
    <mergeCell ref="A280:B281"/>
    <mergeCell ref="C280:E281"/>
    <mergeCell ref="F280:F281"/>
    <mergeCell ref="G280:K281"/>
    <mergeCell ref="N280:P280"/>
    <mergeCell ref="N281:P281"/>
    <mergeCell ref="K282:O282"/>
    <mergeCell ref="C284:D286"/>
    <mergeCell ref="F284:G286"/>
    <mergeCell ref="J284:K286"/>
    <mergeCell ref="M284:N286"/>
    <mergeCell ref="C288:N288"/>
    <mergeCell ref="B290:D290"/>
    <mergeCell ref="E290:G290"/>
    <mergeCell ref="K290:M290"/>
    <mergeCell ref="N290:P290"/>
    <mergeCell ref="B291:D291"/>
    <mergeCell ref="E291:G291"/>
    <mergeCell ref="K291:M291"/>
    <mergeCell ref="N291:P291"/>
    <mergeCell ref="B292:D292"/>
    <mergeCell ref="E292:G292"/>
    <mergeCell ref="K292:M292"/>
    <mergeCell ref="N292:P292"/>
    <mergeCell ref="B293:D293"/>
    <mergeCell ref="E293:G293"/>
    <mergeCell ref="K293:M293"/>
    <mergeCell ref="N293:P293"/>
    <mergeCell ref="B294:D294"/>
    <mergeCell ref="E294:G294"/>
    <mergeCell ref="K294:M294"/>
    <mergeCell ref="N294:P294"/>
    <mergeCell ref="A298:D298"/>
    <mergeCell ref="E298:G298"/>
    <mergeCell ref="K298:M298"/>
    <mergeCell ref="N298:P298"/>
    <mergeCell ref="A299:J299"/>
    <mergeCell ref="K299:M299"/>
    <mergeCell ref="N299:P299"/>
    <mergeCell ref="B295:D295"/>
    <mergeCell ref="E295:G295"/>
    <mergeCell ref="K295:M295"/>
    <mergeCell ref="N295:P295"/>
    <mergeCell ref="B296:D296"/>
    <mergeCell ref="E296:G296"/>
    <mergeCell ref="K296:M296"/>
    <mergeCell ref="N296:P296"/>
    <mergeCell ref="A297:D297"/>
    <mergeCell ref="E297:G297"/>
    <mergeCell ref="K297:M297"/>
    <mergeCell ref="N297:P297"/>
    <mergeCell ref="A301:P301"/>
    <mergeCell ref="N302:P303"/>
    <mergeCell ref="A303:D304"/>
    <mergeCell ref="E303:E304"/>
    <mergeCell ref="M304:P304"/>
    <mergeCell ref="A305:D305"/>
    <mergeCell ref="F305:F306"/>
    <mergeCell ref="G305:H306"/>
    <mergeCell ref="I305:I306"/>
    <mergeCell ref="J305:J306"/>
    <mergeCell ref="N305:P305"/>
    <mergeCell ref="N306:P306"/>
    <mergeCell ref="N307:P307"/>
    <mergeCell ref="A310:B311"/>
    <mergeCell ref="C310:E311"/>
    <mergeCell ref="F310:F311"/>
    <mergeCell ref="G310:K311"/>
    <mergeCell ref="N310:P310"/>
    <mergeCell ref="N311:P311"/>
    <mergeCell ref="K312:O312"/>
    <mergeCell ref="C314:D316"/>
    <mergeCell ref="F314:G316"/>
    <mergeCell ref="J314:K316"/>
    <mergeCell ref="M314:N316"/>
    <mergeCell ref="C318:N318"/>
    <mergeCell ref="B320:D320"/>
    <mergeCell ref="E320:G320"/>
    <mergeCell ref="K320:M320"/>
    <mergeCell ref="N320:P320"/>
    <mergeCell ref="B321:D321"/>
    <mergeCell ref="E321:G321"/>
    <mergeCell ref="K321:M321"/>
    <mergeCell ref="N321:P321"/>
    <mergeCell ref="B322:D322"/>
    <mergeCell ref="E322:G322"/>
    <mergeCell ref="K322:M322"/>
    <mergeCell ref="N322:P322"/>
    <mergeCell ref="B323:D323"/>
    <mergeCell ref="E323:G323"/>
    <mergeCell ref="K323:M323"/>
    <mergeCell ref="N323:P323"/>
    <mergeCell ref="B324:D324"/>
    <mergeCell ref="E324:G324"/>
    <mergeCell ref="K324:M324"/>
    <mergeCell ref="N324:P324"/>
    <mergeCell ref="B325:D325"/>
    <mergeCell ref="E325:G325"/>
    <mergeCell ref="K325:M325"/>
    <mergeCell ref="N325:P325"/>
    <mergeCell ref="B326:D326"/>
    <mergeCell ref="E326:G326"/>
    <mergeCell ref="K326:M326"/>
    <mergeCell ref="N326:P326"/>
    <mergeCell ref="A327:D327"/>
    <mergeCell ref="E327:G327"/>
    <mergeCell ref="K327:M327"/>
    <mergeCell ref="N327:P327"/>
    <mergeCell ref="A328:D328"/>
    <mergeCell ref="E328:G328"/>
    <mergeCell ref="K328:M328"/>
    <mergeCell ref="N328:P328"/>
    <mergeCell ref="A329:J329"/>
    <mergeCell ref="K329:M329"/>
    <mergeCell ref="N329:P329"/>
    <mergeCell ref="A331:P331"/>
    <mergeCell ref="N332:P333"/>
    <mergeCell ref="A333:D334"/>
    <mergeCell ref="E333:E334"/>
    <mergeCell ref="M334:P334"/>
    <mergeCell ref="A335:D335"/>
    <mergeCell ref="F335:F336"/>
    <mergeCell ref="G335:H336"/>
    <mergeCell ref="I335:I336"/>
    <mergeCell ref="J335:J336"/>
    <mergeCell ref="N335:P335"/>
    <mergeCell ref="N336:P336"/>
    <mergeCell ref="N337:P337"/>
    <mergeCell ref="A340:B341"/>
    <mergeCell ref="C340:E341"/>
    <mergeCell ref="F340:F341"/>
    <mergeCell ref="G340:K341"/>
    <mergeCell ref="N340:P340"/>
    <mergeCell ref="N341:P341"/>
    <mergeCell ref="K342:O342"/>
    <mergeCell ref="C344:D346"/>
    <mergeCell ref="F344:G346"/>
    <mergeCell ref="J344:K346"/>
    <mergeCell ref="M344:N346"/>
    <mergeCell ref="C348:N348"/>
    <mergeCell ref="B350:D350"/>
    <mergeCell ref="E350:G350"/>
    <mergeCell ref="K350:M350"/>
    <mergeCell ref="N350:P350"/>
    <mergeCell ref="B351:D351"/>
    <mergeCell ref="E351:G351"/>
    <mergeCell ref="K351:M351"/>
    <mergeCell ref="N351:P351"/>
    <mergeCell ref="B352:D352"/>
    <mergeCell ref="E352:G352"/>
    <mergeCell ref="K352:M352"/>
    <mergeCell ref="N352:P352"/>
    <mergeCell ref="B353:D353"/>
    <mergeCell ref="E353:G353"/>
    <mergeCell ref="K353:M353"/>
    <mergeCell ref="N353:P353"/>
    <mergeCell ref="B354:D354"/>
    <mergeCell ref="E354:G354"/>
    <mergeCell ref="K354:M354"/>
    <mergeCell ref="N354:P354"/>
    <mergeCell ref="B355:D355"/>
    <mergeCell ref="E355:G355"/>
    <mergeCell ref="K355:M355"/>
    <mergeCell ref="N355:P355"/>
    <mergeCell ref="B356:D356"/>
    <mergeCell ref="E356:G356"/>
    <mergeCell ref="K356:M356"/>
    <mergeCell ref="N356:P356"/>
    <mergeCell ref="A357:D357"/>
    <mergeCell ref="E357:G357"/>
    <mergeCell ref="K357:M357"/>
    <mergeCell ref="N357:P357"/>
    <mergeCell ref="A358:D358"/>
    <mergeCell ref="E358:G358"/>
    <mergeCell ref="K358:M358"/>
    <mergeCell ref="N358:P358"/>
    <mergeCell ref="A359:J359"/>
    <mergeCell ref="K359:M359"/>
    <mergeCell ref="N359:P359"/>
    <mergeCell ref="A361:P361"/>
    <mergeCell ref="N362:P363"/>
    <mergeCell ref="A363:D364"/>
    <mergeCell ref="E363:E364"/>
    <mergeCell ref="M364:P364"/>
    <mergeCell ref="A365:D365"/>
    <mergeCell ref="F365:F366"/>
    <mergeCell ref="G365:H366"/>
    <mergeCell ref="I365:I366"/>
    <mergeCell ref="J365:J366"/>
    <mergeCell ref="N365:P365"/>
    <mergeCell ref="N366:P366"/>
    <mergeCell ref="N367:P367"/>
    <mergeCell ref="A370:B371"/>
    <mergeCell ref="C370:E371"/>
    <mergeCell ref="F370:F371"/>
    <mergeCell ref="G370:K371"/>
    <mergeCell ref="N370:P370"/>
    <mergeCell ref="N371:P371"/>
    <mergeCell ref="K372:O372"/>
    <mergeCell ref="C374:D376"/>
    <mergeCell ref="F374:G376"/>
    <mergeCell ref="J374:K376"/>
    <mergeCell ref="M374:N376"/>
    <mergeCell ref="C378:N378"/>
    <mergeCell ref="B380:D380"/>
    <mergeCell ref="E380:G380"/>
    <mergeCell ref="K380:M380"/>
    <mergeCell ref="N380:P380"/>
    <mergeCell ref="B381:D381"/>
    <mergeCell ref="E381:G381"/>
    <mergeCell ref="K381:M381"/>
    <mergeCell ref="N381:P381"/>
    <mergeCell ref="B382:D382"/>
    <mergeCell ref="E382:G382"/>
    <mergeCell ref="K382:M382"/>
    <mergeCell ref="N382:P382"/>
    <mergeCell ref="B383:D383"/>
    <mergeCell ref="E383:G383"/>
    <mergeCell ref="K383:M383"/>
    <mergeCell ref="N383:P383"/>
    <mergeCell ref="B384:D384"/>
    <mergeCell ref="E384:G384"/>
    <mergeCell ref="K384:M384"/>
    <mergeCell ref="N384:P384"/>
    <mergeCell ref="B385:D385"/>
    <mergeCell ref="E385:G385"/>
    <mergeCell ref="K385:M385"/>
    <mergeCell ref="N385:P385"/>
    <mergeCell ref="B386:D386"/>
    <mergeCell ref="E386:G386"/>
    <mergeCell ref="K386:M386"/>
    <mergeCell ref="N386:P386"/>
    <mergeCell ref="A387:D387"/>
    <mergeCell ref="E387:G387"/>
    <mergeCell ref="K387:M387"/>
    <mergeCell ref="N387:P387"/>
    <mergeCell ref="A388:D388"/>
    <mergeCell ref="E388:G388"/>
    <mergeCell ref="K388:M388"/>
    <mergeCell ref="N388:P388"/>
    <mergeCell ref="A389:J389"/>
    <mergeCell ref="K389:M389"/>
    <mergeCell ref="N389:P389"/>
    <mergeCell ref="A391:P391"/>
    <mergeCell ref="N392:P393"/>
    <mergeCell ref="A393:D394"/>
    <mergeCell ref="E393:E394"/>
    <mergeCell ref="M394:P394"/>
    <mergeCell ref="A395:D395"/>
    <mergeCell ref="F395:F396"/>
    <mergeCell ref="G395:H396"/>
    <mergeCell ref="I395:I396"/>
    <mergeCell ref="J395:J396"/>
    <mergeCell ref="N395:P395"/>
    <mergeCell ref="N396:P396"/>
    <mergeCell ref="N397:P397"/>
    <mergeCell ref="A400:B401"/>
    <mergeCell ref="C400:E401"/>
    <mergeCell ref="F400:F401"/>
    <mergeCell ref="G400:K401"/>
    <mergeCell ref="N400:P400"/>
    <mergeCell ref="N401:P401"/>
    <mergeCell ref="K402:O402"/>
    <mergeCell ref="C404:D406"/>
    <mergeCell ref="F404:G406"/>
    <mergeCell ref="J404:K406"/>
    <mergeCell ref="M404:N406"/>
    <mergeCell ref="C408:N408"/>
    <mergeCell ref="B410:D410"/>
    <mergeCell ref="E410:G410"/>
    <mergeCell ref="K410:M410"/>
    <mergeCell ref="N410:P410"/>
    <mergeCell ref="B411:D411"/>
    <mergeCell ref="E411:G411"/>
    <mergeCell ref="K411:M411"/>
    <mergeCell ref="N411:P411"/>
    <mergeCell ref="B412:D412"/>
    <mergeCell ref="E412:G412"/>
    <mergeCell ref="K412:M412"/>
    <mergeCell ref="N412:P412"/>
    <mergeCell ref="B413:D413"/>
    <mergeCell ref="E413:G413"/>
    <mergeCell ref="K413:M413"/>
    <mergeCell ref="N413:P413"/>
    <mergeCell ref="B414:D414"/>
    <mergeCell ref="E414:G414"/>
    <mergeCell ref="K414:M414"/>
    <mergeCell ref="N414:P414"/>
    <mergeCell ref="B415:D415"/>
    <mergeCell ref="E415:G415"/>
    <mergeCell ref="K415:M415"/>
    <mergeCell ref="N415:P415"/>
    <mergeCell ref="B416:D416"/>
    <mergeCell ref="E416:G416"/>
    <mergeCell ref="K416:M416"/>
    <mergeCell ref="N416:P416"/>
    <mergeCell ref="A417:D417"/>
    <mergeCell ref="E417:G417"/>
    <mergeCell ref="K417:M417"/>
    <mergeCell ref="N417:P417"/>
    <mergeCell ref="A418:D418"/>
    <mergeCell ref="E418:G418"/>
    <mergeCell ref="K418:M418"/>
    <mergeCell ref="N418:P418"/>
    <mergeCell ref="A419:J419"/>
    <mergeCell ref="K419:M419"/>
    <mergeCell ref="N419:P419"/>
    <mergeCell ref="A421:P421"/>
    <mergeCell ref="N422:P423"/>
    <mergeCell ref="A423:D424"/>
    <mergeCell ref="E423:E424"/>
    <mergeCell ref="M424:P424"/>
    <mergeCell ref="A425:D425"/>
    <mergeCell ref="F425:F426"/>
    <mergeCell ref="G425:H426"/>
    <mergeCell ref="I425:I426"/>
    <mergeCell ref="J425:J426"/>
    <mergeCell ref="N425:P425"/>
    <mergeCell ref="N426:P426"/>
    <mergeCell ref="N427:P427"/>
    <mergeCell ref="A430:B431"/>
    <mergeCell ref="C430:E431"/>
    <mergeCell ref="F430:F431"/>
    <mergeCell ref="G430:K431"/>
    <mergeCell ref="N430:P430"/>
    <mergeCell ref="N431:P431"/>
    <mergeCell ref="K432:O432"/>
    <mergeCell ref="C434:D436"/>
    <mergeCell ref="F434:G436"/>
    <mergeCell ref="J434:K436"/>
    <mergeCell ref="M434:N436"/>
    <mergeCell ref="C438:N438"/>
    <mergeCell ref="B440:D440"/>
    <mergeCell ref="E440:G440"/>
    <mergeCell ref="K440:M440"/>
    <mergeCell ref="N440:P440"/>
    <mergeCell ref="B441:D441"/>
    <mergeCell ref="E441:G441"/>
    <mergeCell ref="K441:M441"/>
    <mergeCell ref="N441:P441"/>
    <mergeCell ref="B442:D442"/>
    <mergeCell ref="E442:G442"/>
    <mergeCell ref="K442:M442"/>
    <mergeCell ref="N442:P442"/>
    <mergeCell ref="B443:D443"/>
    <mergeCell ref="E443:G443"/>
    <mergeCell ref="K443:M443"/>
    <mergeCell ref="N443:P443"/>
    <mergeCell ref="B444:D444"/>
    <mergeCell ref="E444:G444"/>
    <mergeCell ref="K444:M444"/>
    <mergeCell ref="N444:P444"/>
    <mergeCell ref="A448:D448"/>
    <mergeCell ref="E448:G448"/>
    <mergeCell ref="K448:M448"/>
    <mergeCell ref="N448:P448"/>
    <mergeCell ref="A449:J449"/>
    <mergeCell ref="K449:M449"/>
    <mergeCell ref="N449:P449"/>
    <mergeCell ref="B445:D445"/>
    <mergeCell ref="E445:G445"/>
    <mergeCell ref="K445:M445"/>
    <mergeCell ref="N445:P445"/>
    <mergeCell ref="B446:D446"/>
    <mergeCell ref="E446:G446"/>
    <mergeCell ref="K446:M446"/>
    <mergeCell ref="N446:P446"/>
    <mergeCell ref="A447:D447"/>
    <mergeCell ref="E447:G447"/>
    <mergeCell ref="K447:M447"/>
    <mergeCell ref="N447:P447"/>
  </mergeCells>
  <phoneticPr fontId="1"/>
  <conditionalFormatting sqref="C14:D16">
    <cfRule type="expression" dxfId="140" priority="142">
      <formula>$C14="未定"</formula>
    </cfRule>
  </conditionalFormatting>
  <conditionalFormatting sqref="C44:D46">
    <cfRule type="expression" dxfId="139" priority="132">
      <formula>$C44="未定"</formula>
    </cfRule>
  </conditionalFormatting>
  <conditionalFormatting sqref="C74:D76">
    <cfRule type="expression" dxfId="138" priority="128">
      <formula>$C74="未定"</formula>
    </cfRule>
  </conditionalFormatting>
  <conditionalFormatting sqref="C104:D106">
    <cfRule type="expression" dxfId="137" priority="124">
      <formula>$C104="未定"</formula>
    </cfRule>
  </conditionalFormatting>
  <conditionalFormatting sqref="C134:D136">
    <cfRule type="expression" dxfId="136" priority="120">
      <formula>$C134="未定"</formula>
    </cfRule>
  </conditionalFormatting>
  <conditionalFormatting sqref="C164:D166">
    <cfRule type="expression" dxfId="135" priority="116">
      <formula>$C164="未定"</formula>
    </cfRule>
  </conditionalFormatting>
  <conditionalFormatting sqref="C194:D196">
    <cfRule type="expression" dxfId="134" priority="112">
      <formula>$C194="未定"</formula>
    </cfRule>
  </conditionalFormatting>
  <conditionalFormatting sqref="C224:D226">
    <cfRule type="expression" dxfId="133" priority="99">
      <formula>$C224="未定"</formula>
    </cfRule>
  </conditionalFormatting>
  <conditionalFormatting sqref="C254:D256">
    <cfRule type="expression" dxfId="132" priority="95">
      <formula>$C254="未定"</formula>
    </cfRule>
  </conditionalFormatting>
  <conditionalFormatting sqref="C284:D286">
    <cfRule type="expression" dxfId="131" priority="91">
      <formula>$C284="未定"</formula>
    </cfRule>
  </conditionalFormatting>
  <conditionalFormatting sqref="C314:D316">
    <cfRule type="expression" dxfId="130" priority="71">
      <formula>$C314="未定"</formula>
    </cfRule>
  </conditionalFormatting>
  <conditionalFormatting sqref="C344:D346">
    <cfRule type="expression" dxfId="129" priority="67">
      <formula>$C344="未定"</formula>
    </cfRule>
  </conditionalFormatting>
  <conditionalFormatting sqref="C374:D376">
    <cfRule type="expression" dxfId="128" priority="63">
      <formula>$C374="未定"</formula>
    </cfRule>
  </conditionalFormatting>
  <conditionalFormatting sqref="C404:D406">
    <cfRule type="expression" dxfId="127" priority="52">
      <formula>$C404="未定"</formula>
    </cfRule>
  </conditionalFormatting>
  <conditionalFormatting sqref="C434:D436">
    <cfRule type="expression" dxfId="126" priority="48">
      <formula>$C434="未定"</formula>
    </cfRule>
  </conditionalFormatting>
  <conditionalFormatting sqref="F14:G16">
    <cfRule type="expression" dxfId="125" priority="175">
      <formula>$F14=""</formula>
    </cfRule>
  </conditionalFormatting>
  <conditionalFormatting sqref="F44:G46">
    <cfRule type="expression" dxfId="124" priority="134">
      <formula>$F44=""</formula>
    </cfRule>
  </conditionalFormatting>
  <conditionalFormatting sqref="F74:G76">
    <cfRule type="expression" dxfId="123" priority="130">
      <formula>$F74=""</formula>
    </cfRule>
  </conditionalFormatting>
  <conditionalFormatting sqref="F104:G106">
    <cfRule type="expression" dxfId="122" priority="126">
      <formula>$F104=""</formula>
    </cfRule>
  </conditionalFormatting>
  <conditionalFormatting sqref="F134:G136">
    <cfRule type="expression" dxfId="121" priority="122">
      <formula>$F134=""</formula>
    </cfRule>
  </conditionalFormatting>
  <conditionalFormatting sqref="F164:G166">
    <cfRule type="expression" dxfId="120" priority="118">
      <formula>$F164=""</formula>
    </cfRule>
  </conditionalFormatting>
  <conditionalFormatting sqref="F194:G196">
    <cfRule type="expression" dxfId="119" priority="114">
      <formula>$F194=""</formula>
    </cfRule>
  </conditionalFormatting>
  <conditionalFormatting sqref="F224:G226">
    <cfRule type="expression" dxfId="118" priority="101">
      <formula>$F224=""</formula>
    </cfRule>
  </conditionalFormatting>
  <conditionalFormatting sqref="F254:G256">
    <cfRule type="expression" dxfId="117" priority="97">
      <formula>$F254=""</formula>
    </cfRule>
  </conditionalFormatting>
  <conditionalFormatting sqref="F284:G286">
    <cfRule type="expression" dxfId="116" priority="93">
      <formula>$F284=""</formula>
    </cfRule>
  </conditionalFormatting>
  <conditionalFormatting sqref="F314:G316">
    <cfRule type="expression" dxfId="115" priority="73">
      <formula>$F314=""</formula>
    </cfRule>
  </conditionalFormatting>
  <conditionalFormatting sqref="F344:G346">
    <cfRule type="expression" dxfId="114" priority="69">
      <formula>$F344=""</formula>
    </cfRule>
  </conditionalFormatting>
  <conditionalFormatting sqref="F374:G376">
    <cfRule type="expression" dxfId="113" priority="65">
      <formula>$F374=""</formula>
    </cfRule>
  </conditionalFormatting>
  <conditionalFormatting sqref="F404:G406">
    <cfRule type="expression" dxfId="112" priority="54">
      <formula>$F404=""</formula>
    </cfRule>
  </conditionalFormatting>
  <conditionalFormatting sqref="F434:G436">
    <cfRule type="expression" dxfId="111" priority="50">
      <formula>$F434=""</formula>
    </cfRule>
  </conditionalFormatting>
  <conditionalFormatting sqref="G5:H6">
    <cfRule type="expression" dxfId="110" priority="29">
      <formula>$G5=""</formula>
    </cfRule>
  </conditionalFormatting>
  <conditionalFormatting sqref="G35:H36">
    <cfRule type="expression" dxfId="109" priority="27">
      <formula>$G35=""</formula>
    </cfRule>
  </conditionalFormatting>
  <conditionalFormatting sqref="G65:H66">
    <cfRule type="expression" dxfId="108" priority="25">
      <formula>$G65=""</formula>
    </cfRule>
  </conditionalFormatting>
  <conditionalFormatting sqref="G95:H96">
    <cfRule type="expression" dxfId="107" priority="23">
      <formula>$G95=""</formula>
    </cfRule>
  </conditionalFormatting>
  <conditionalFormatting sqref="G125:H126">
    <cfRule type="expression" dxfId="106" priority="21">
      <formula>$G125=""</formula>
    </cfRule>
  </conditionalFormatting>
  <conditionalFormatting sqref="G155:H156">
    <cfRule type="expression" dxfId="105" priority="19">
      <formula>$G155=""</formula>
    </cfRule>
  </conditionalFormatting>
  <conditionalFormatting sqref="G185:H186">
    <cfRule type="expression" dxfId="104" priority="17">
      <formula>$G185=""</formula>
    </cfRule>
  </conditionalFormatting>
  <conditionalFormatting sqref="G215:H216">
    <cfRule type="expression" dxfId="103" priority="15">
      <formula>$G215=""</formula>
    </cfRule>
  </conditionalFormatting>
  <conditionalFormatting sqref="G245:H246">
    <cfRule type="expression" dxfId="102" priority="13">
      <formula>$G245=""</formula>
    </cfRule>
  </conditionalFormatting>
  <conditionalFormatting sqref="G275:H276">
    <cfRule type="expression" dxfId="101" priority="11">
      <formula>$G275=""</formula>
    </cfRule>
  </conditionalFormatting>
  <conditionalFormatting sqref="G305:H306">
    <cfRule type="expression" dxfId="100" priority="9">
      <formula>$G305=""</formula>
    </cfRule>
  </conditionalFormatting>
  <conditionalFormatting sqref="G335:H336">
    <cfRule type="expression" dxfId="99" priority="7">
      <formula>$G335=""</formula>
    </cfRule>
  </conditionalFormatting>
  <conditionalFormatting sqref="G365:H366">
    <cfRule type="expression" dxfId="98" priority="5">
      <formula>$G365=""</formula>
    </cfRule>
  </conditionalFormatting>
  <conditionalFormatting sqref="G395:H396">
    <cfRule type="expression" dxfId="97" priority="3">
      <formula>$G395=""</formula>
    </cfRule>
  </conditionalFormatting>
  <conditionalFormatting sqref="G425:H426">
    <cfRule type="expression" dxfId="96" priority="1">
      <formula>$G425=""</formula>
    </cfRule>
  </conditionalFormatting>
  <conditionalFormatting sqref="G10:K11">
    <cfRule type="expression" dxfId="95" priority="149">
      <formula>$G10=""</formula>
    </cfRule>
  </conditionalFormatting>
  <conditionalFormatting sqref="G40:K41">
    <cfRule type="expression" dxfId="94" priority="148">
      <formula>$G40=""</formula>
    </cfRule>
  </conditionalFormatting>
  <conditionalFormatting sqref="G70:K71">
    <cfRule type="expression" dxfId="93" priority="147">
      <formula>$G70=""</formula>
    </cfRule>
  </conditionalFormatting>
  <conditionalFormatting sqref="G100:K101">
    <cfRule type="expression" dxfId="92" priority="146">
      <formula>$G100=""</formula>
    </cfRule>
  </conditionalFormatting>
  <conditionalFormatting sqref="G130:K131">
    <cfRule type="expression" dxfId="91" priority="145">
      <formula>$G130=""</formula>
    </cfRule>
  </conditionalFormatting>
  <conditionalFormatting sqref="G160:K161">
    <cfRule type="expression" dxfId="90" priority="144">
      <formula>$G160=""</formula>
    </cfRule>
  </conditionalFormatting>
  <conditionalFormatting sqref="G190:K191">
    <cfRule type="expression" dxfId="89" priority="143">
      <formula>$G190=""</formula>
    </cfRule>
  </conditionalFormatting>
  <conditionalFormatting sqref="G220:K221">
    <cfRule type="expression" dxfId="88" priority="104">
      <formula>$G220=""</formula>
    </cfRule>
  </conditionalFormatting>
  <conditionalFormatting sqref="G250:K251">
    <cfRule type="expression" dxfId="87" priority="103">
      <formula>$G250=""</formula>
    </cfRule>
  </conditionalFormatting>
  <conditionalFormatting sqref="G280:K281">
    <cfRule type="expression" dxfId="86" priority="102">
      <formula>$G280=""</formula>
    </cfRule>
  </conditionalFormatting>
  <conditionalFormatting sqref="G310:K311">
    <cfRule type="expression" dxfId="85" priority="76">
      <formula>$G310=""</formula>
    </cfRule>
  </conditionalFormatting>
  <conditionalFormatting sqref="G340:K341">
    <cfRule type="expression" dxfId="84" priority="75">
      <formula>$G340=""</formula>
    </cfRule>
  </conditionalFormatting>
  <conditionalFormatting sqref="G370:K371">
    <cfRule type="expression" dxfId="83" priority="74">
      <formula>$G370=""</formula>
    </cfRule>
  </conditionalFormatting>
  <conditionalFormatting sqref="G400:K401">
    <cfRule type="expression" dxfId="82" priority="56">
      <formula>$G400=""</formula>
    </cfRule>
  </conditionalFormatting>
  <conditionalFormatting sqref="G430:K431">
    <cfRule type="expression" dxfId="81" priority="55">
      <formula>$G430=""</formula>
    </cfRule>
  </conditionalFormatting>
  <conditionalFormatting sqref="J5:J6">
    <cfRule type="expression" dxfId="80" priority="30">
      <formula>$J5=""</formula>
    </cfRule>
  </conditionalFormatting>
  <conditionalFormatting sqref="J35:J36">
    <cfRule type="expression" dxfId="79" priority="28">
      <formula>$J35=""</formula>
    </cfRule>
  </conditionalFormatting>
  <conditionalFormatting sqref="J65:J66">
    <cfRule type="expression" dxfId="78" priority="26">
      <formula>$J65=""</formula>
    </cfRule>
  </conditionalFormatting>
  <conditionalFormatting sqref="J95:J96">
    <cfRule type="expression" dxfId="77" priority="24">
      <formula>$J95=""</formula>
    </cfRule>
  </conditionalFormatting>
  <conditionalFormatting sqref="J125:J126">
    <cfRule type="expression" dxfId="76" priority="22">
      <formula>$J125=""</formula>
    </cfRule>
  </conditionalFormatting>
  <conditionalFormatting sqref="J155:J156">
    <cfRule type="expression" dxfId="75" priority="20">
      <formula>$J155=""</formula>
    </cfRule>
  </conditionalFormatting>
  <conditionalFormatting sqref="J185:J186">
    <cfRule type="expression" dxfId="74" priority="18">
      <formula>$J185=""</formula>
    </cfRule>
  </conditionalFormatting>
  <conditionalFormatting sqref="J215:J216">
    <cfRule type="expression" dxfId="73" priority="16">
      <formula>$J215=""</formula>
    </cfRule>
  </conditionalFormatting>
  <conditionalFormatting sqref="J245:J246">
    <cfRule type="expression" dxfId="72" priority="14">
      <formula>$J245=""</formula>
    </cfRule>
  </conditionalFormatting>
  <conditionalFormatting sqref="J275:J276">
    <cfRule type="expression" dxfId="71" priority="12">
      <formula>$J275=""</formula>
    </cfRule>
  </conditionalFormatting>
  <conditionalFormatting sqref="J305:J306">
    <cfRule type="expression" dxfId="70" priority="10">
      <formula>$J305=""</formula>
    </cfRule>
  </conditionalFormatting>
  <conditionalFormatting sqref="J335:J336">
    <cfRule type="expression" dxfId="69" priority="8">
      <formula>$J335=""</formula>
    </cfRule>
  </conditionalFormatting>
  <conditionalFormatting sqref="J365:J366">
    <cfRule type="expression" dxfId="68" priority="6">
      <formula>$J365=""</formula>
    </cfRule>
  </conditionalFormatting>
  <conditionalFormatting sqref="J395:J396">
    <cfRule type="expression" dxfId="67" priority="4">
      <formula>$J395=""</formula>
    </cfRule>
  </conditionalFormatting>
  <conditionalFormatting sqref="J425:J426">
    <cfRule type="expression" dxfId="66" priority="2">
      <formula>$J425=""</formula>
    </cfRule>
  </conditionalFormatting>
  <conditionalFormatting sqref="J14:K16">
    <cfRule type="expression" dxfId="65" priority="174">
      <formula>$J14=""</formula>
    </cfRule>
  </conditionalFormatting>
  <conditionalFormatting sqref="J44:K46">
    <cfRule type="expression" dxfId="64" priority="133">
      <formula>$J44=""</formula>
    </cfRule>
  </conditionalFormatting>
  <conditionalFormatting sqref="J74:K76">
    <cfRule type="expression" dxfId="63" priority="129">
      <formula>$J74=""</formula>
    </cfRule>
  </conditionalFormatting>
  <conditionalFormatting sqref="J104:K106">
    <cfRule type="expression" dxfId="62" priority="125">
      <formula>$J104=""</formula>
    </cfRule>
  </conditionalFormatting>
  <conditionalFormatting sqref="J134:K136">
    <cfRule type="expression" dxfId="61" priority="121">
      <formula>$J134=""</formula>
    </cfRule>
  </conditionalFormatting>
  <conditionalFormatting sqref="J164:K166">
    <cfRule type="expression" dxfId="60" priority="117">
      <formula>$J164=""</formula>
    </cfRule>
  </conditionalFormatting>
  <conditionalFormatting sqref="J194:K196">
    <cfRule type="expression" dxfId="59" priority="113">
      <formula>$J194=""</formula>
    </cfRule>
  </conditionalFormatting>
  <conditionalFormatting sqref="J224:K226">
    <cfRule type="expression" dxfId="58" priority="100">
      <formula>$J224=""</formula>
    </cfRule>
  </conditionalFormatting>
  <conditionalFormatting sqref="J254:K256">
    <cfRule type="expression" dxfId="57" priority="96">
      <formula>$J254=""</formula>
    </cfRule>
  </conditionalFormatting>
  <conditionalFormatting sqref="J284:K286">
    <cfRule type="expression" dxfId="56" priority="92">
      <formula>$J284=""</formula>
    </cfRule>
  </conditionalFormatting>
  <conditionalFormatting sqref="J314:K316">
    <cfRule type="expression" dxfId="55" priority="72">
      <formula>$J314=""</formula>
    </cfRule>
  </conditionalFormatting>
  <conditionalFormatting sqref="J344:K346">
    <cfRule type="expression" dxfId="54" priority="68">
      <formula>$J344=""</formula>
    </cfRule>
  </conditionalFormatting>
  <conditionalFormatting sqref="J374:K376">
    <cfRule type="expression" dxfId="53" priority="64">
      <formula>$J374=""</formula>
    </cfRule>
  </conditionalFormatting>
  <conditionalFormatting sqref="J404:K406">
    <cfRule type="expression" dxfId="52" priority="53">
      <formula>$J404=""</formula>
    </cfRule>
  </conditionalFormatting>
  <conditionalFormatting sqref="J434:K436">
    <cfRule type="expression" dxfId="51" priority="49">
      <formula>$J434=""</formula>
    </cfRule>
  </conditionalFormatting>
  <conditionalFormatting sqref="M14:N16">
    <cfRule type="expression" dxfId="50" priority="141">
      <formula>$C14="未定"</formula>
    </cfRule>
  </conditionalFormatting>
  <conditionalFormatting sqref="M44:N46">
    <cfRule type="expression" dxfId="49" priority="44">
      <formula>$C44="未定"</formula>
    </cfRule>
  </conditionalFormatting>
  <conditionalFormatting sqref="M74:N76">
    <cfRule type="expression" dxfId="48" priority="43">
      <formula>$C74="未定"</formula>
    </cfRule>
  </conditionalFormatting>
  <conditionalFormatting sqref="M104:N106">
    <cfRule type="expression" dxfId="47" priority="42">
      <formula>$C104="未定"</formula>
    </cfRule>
  </conditionalFormatting>
  <conditionalFormatting sqref="M134:N136">
    <cfRule type="expression" dxfId="46" priority="41">
      <formula>$C134="未定"</formula>
    </cfRule>
  </conditionalFormatting>
  <conditionalFormatting sqref="M164:N166">
    <cfRule type="expression" dxfId="45" priority="40">
      <formula>$C164="未定"</formula>
    </cfRule>
  </conditionalFormatting>
  <conditionalFormatting sqref="M194:N196">
    <cfRule type="expression" dxfId="44" priority="39">
      <formula>$C194="未定"</formula>
    </cfRule>
  </conditionalFormatting>
  <conditionalFormatting sqref="M224:N226">
    <cfRule type="expression" dxfId="43" priority="38">
      <formula>$C224="未定"</formula>
    </cfRule>
  </conditionalFormatting>
  <conditionalFormatting sqref="M254:N256">
    <cfRule type="expression" dxfId="42" priority="37">
      <formula>$C254="未定"</formula>
    </cfRule>
  </conditionalFormatting>
  <conditionalFormatting sqref="M284:N286">
    <cfRule type="expression" dxfId="41" priority="36">
      <formula>$C284="未定"</formula>
    </cfRule>
  </conditionalFormatting>
  <conditionalFormatting sqref="M314:N316">
    <cfRule type="expression" dxfId="40" priority="35">
      <formula>$C314="未定"</formula>
    </cfRule>
  </conditionalFormatting>
  <conditionalFormatting sqref="M344:N346">
    <cfRule type="expression" dxfId="39" priority="34">
      <formula>$C344="未定"</formula>
    </cfRule>
  </conditionalFormatting>
  <conditionalFormatting sqref="M374:N376">
    <cfRule type="expression" dxfId="38" priority="33">
      <formula>$C374="未定"</formula>
    </cfRule>
  </conditionalFormatting>
  <conditionalFormatting sqref="M404:N406">
    <cfRule type="expression" dxfId="37" priority="32">
      <formula>$C404="未定"</formula>
    </cfRule>
  </conditionalFormatting>
  <conditionalFormatting sqref="M434:N436">
    <cfRule type="expression" dxfId="36" priority="31">
      <formula>$C434="未定"</formula>
    </cfRule>
  </conditionalFormatting>
  <dataValidations count="1">
    <dataValidation imeMode="disabled" allowBlank="1" showInputMessage="1" showErrorMessage="1" sqref="G5:H6 J5:J6 G35:H36 J35:J36 G65:H66 J65:J66 G95:H96 J95:J96 G125:H126 J125:J126 G155:H156 J155:J156 G185:H186 J185:J186 G215:H216 J215:J216 G245:H246 J245:J246 G275:H276 J275:J276 G305:H306 J305:J306 G335:H336 J335:J336 G365:H366 J365:J366 G395:H396 J395:J396 G425:H426 J425:J426" xr:uid="{00000000-0002-0000-0300-000000000000}"/>
  </dataValidations>
  <printOptions horizontalCentered="1" verticalCentered="1"/>
  <pageMargins left="0.25" right="0.25" top="0.75" bottom="0.75" header="0.3" footer="0.3"/>
  <pageSetup paperSize="9" orientation="landscape" r:id="rId1"/>
  <headerFooter alignWithMargins="0"/>
  <ignoredErrors>
    <ignoredError sqref="M14" evalError="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sheetPr>
  <dimension ref="A1:V450"/>
  <sheetViews>
    <sheetView view="pageBreakPreview" zoomScale="85" zoomScaleNormal="70" zoomScaleSheetLayoutView="85" workbookViewId="0">
      <selection activeCell="S26" sqref="S26"/>
    </sheetView>
  </sheetViews>
  <sheetFormatPr defaultRowHeight="13.5"/>
  <cols>
    <col min="1" max="9" width="9" style="47"/>
    <col min="10" max="10" width="11.25" style="47" customWidth="1"/>
    <col min="11" max="11" width="6.75" style="47" customWidth="1"/>
    <col min="12" max="16384" width="9" style="47"/>
  </cols>
  <sheetData>
    <row r="1" spans="1:22" ht="41.25" customHeight="1">
      <c r="A1" s="333" t="s">
        <v>62</v>
      </c>
      <c r="B1" s="333"/>
      <c r="C1" s="333"/>
      <c r="D1" s="333"/>
      <c r="E1" s="333"/>
      <c r="F1" s="333"/>
      <c r="G1" s="333"/>
      <c r="H1" s="333"/>
      <c r="I1" s="333"/>
      <c r="J1" s="333"/>
      <c r="K1" s="333"/>
      <c r="L1" s="333"/>
      <c r="M1" s="333"/>
      <c r="N1" s="333"/>
      <c r="O1" s="333"/>
      <c r="P1" s="333"/>
      <c r="Q1" s="73"/>
      <c r="R1" s="73"/>
      <c r="S1" s="74" t="s">
        <v>100</v>
      </c>
      <c r="T1" s="74" cm="1">
        <f t="array" ref="T1">SUM(IF(MOD(ROW(K27:K840),30)=27,K27:K840,0))</f>
        <v>0</v>
      </c>
      <c r="U1" s="74" t="s">
        <v>101</v>
      </c>
      <c r="V1" s="74" cm="1">
        <f t="array" ref="V1">SUM(IF(MOD(ROW(K28:K840),30)=28,K28:K840,0))</f>
        <v>0</v>
      </c>
    </row>
    <row r="2" spans="1:22" ht="18.75">
      <c r="A2" s="75"/>
      <c r="B2" s="75"/>
      <c r="C2" s="75"/>
      <c r="D2" s="75"/>
      <c r="E2" s="76"/>
      <c r="F2" s="76"/>
      <c r="G2" s="76"/>
      <c r="H2" s="76"/>
      <c r="I2" s="76"/>
      <c r="J2" s="76"/>
      <c r="K2" s="76"/>
      <c r="L2" s="76"/>
      <c r="M2" s="46"/>
      <c r="N2" s="279">
        <f>合計請求書!$K$6</f>
        <v>45219</v>
      </c>
      <c r="O2" s="279"/>
      <c r="P2" s="279"/>
      <c r="Q2" s="77"/>
      <c r="R2" s="78"/>
    </row>
    <row r="3" spans="1:22" ht="14.25" customHeight="1">
      <c r="A3" s="280" t="s">
        <v>105</v>
      </c>
      <c r="B3" s="280"/>
      <c r="C3" s="280"/>
      <c r="D3" s="280"/>
      <c r="E3" s="282" t="s">
        <v>35</v>
      </c>
      <c r="F3" s="79"/>
      <c r="G3" s="79"/>
      <c r="H3" s="79"/>
      <c r="I3" s="79"/>
      <c r="J3" s="79"/>
      <c r="K3" s="79"/>
      <c r="L3" s="76"/>
      <c r="M3" s="46"/>
      <c r="N3" s="279"/>
      <c r="O3" s="279"/>
      <c r="P3" s="279"/>
      <c r="Q3" s="77"/>
      <c r="R3" s="78"/>
    </row>
    <row r="4" spans="1:22" ht="21" customHeight="1">
      <c r="A4" s="281"/>
      <c r="B4" s="281"/>
      <c r="C4" s="281"/>
      <c r="D4" s="281"/>
      <c r="E4" s="282"/>
      <c r="F4" s="46"/>
      <c r="G4" s="46"/>
      <c r="H4" s="46"/>
      <c r="I4" s="46"/>
      <c r="J4" s="80"/>
      <c r="K4" s="81"/>
      <c r="L4" s="82" t="s">
        <v>36</v>
      </c>
      <c r="M4" s="283">
        <f>合計請求書!$K$24</f>
        <v>0</v>
      </c>
      <c r="N4" s="283"/>
      <c r="O4" s="283"/>
      <c r="P4" s="283"/>
      <c r="Q4" s="77"/>
    </row>
    <row r="5" spans="1:22" ht="18.75" customHeight="1">
      <c r="A5" s="205" t="s">
        <v>37</v>
      </c>
      <c r="B5" s="205"/>
      <c r="C5" s="205"/>
      <c r="D5" s="205"/>
      <c r="E5" s="83"/>
      <c r="F5" s="323" t="s">
        <v>38</v>
      </c>
      <c r="G5" s="325"/>
      <c r="H5" s="325"/>
      <c r="I5" s="326" t="s">
        <v>77</v>
      </c>
      <c r="J5" s="210">
        <f>'契約用【A】％'!J5:J6</f>
        <v>0</v>
      </c>
      <c r="K5" s="84"/>
      <c r="L5" s="59" t="s">
        <v>39</v>
      </c>
      <c r="M5" s="85">
        <f>合計請求書!$K$25</f>
        <v>0</v>
      </c>
      <c r="N5" s="211">
        <f>合計請求書!$K$26</f>
        <v>0</v>
      </c>
      <c r="O5" s="211"/>
      <c r="P5" s="211"/>
      <c r="Q5" s="86"/>
      <c r="R5" s="86"/>
      <c r="S5" s="86"/>
      <c r="T5" s="86"/>
      <c r="U5" s="86"/>
      <c r="V5" s="86"/>
    </row>
    <row r="6" spans="1:22" ht="13.5" customHeight="1">
      <c r="A6" s="59"/>
      <c r="B6" s="59"/>
      <c r="C6" s="59"/>
      <c r="D6" s="59"/>
      <c r="E6" s="87"/>
      <c r="F6" s="324"/>
      <c r="G6" s="325"/>
      <c r="H6" s="325"/>
      <c r="I6" s="326"/>
      <c r="J6" s="210"/>
      <c r="K6" s="84"/>
      <c r="L6" s="59"/>
      <c r="M6" s="88" t="s">
        <v>7</v>
      </c>
      <c r="N6" s="212">
        <f>合計請求書!$K$27</f>
        <v>0</v>
      </c>
      <c r="O6" s="212"/>
      <c r="P6" s="212"/>
      <c r="Q6" s="86"/>
      <c r="R6" s="86"/>
      <c r="S6" s="86"/>
      <c r="T6" s="86"/>
      <c r="U6" s="86"/>
      <c r="V6" s="86"/>
    </row>
    <row r="7" spans="1:22" ht="13.5" customHeight="1">
      <c r="A7" s="46"/>
      <c r="B7" s="46"/>
      <c r="C7" s="46"/>
      <c r="D7" s="46"/>
      <c r="E7" s="79"/>
      <c r="F7" s="46"/>
      <c r="G7" s="46"/>
      <c r="H7" s="46"/>
      <c r="I7" s="46"/>
      <c r="J7" s="80"/>
      <c r="K7" s="89"/>
      <c r="L7" s="59"/>
      <c r="M7" s="88" t="s">
        <v>6</v>
      </c>
      <c r="N7" s="212">
        <f>合計請求書!$K$28</f>
        <v>0</v>
      </c>
      <c r="O7" s="212"/>
      <c r="P7" s="212"/>
      <c r="R7" s="78"/>
    </row>
    <row r="8" spans="1:22">
      <c r="A8" s="79"/>
      <c r="B8" s="79"/>
      <c r="C8" s="79"/>
      <c r="D8" s="79"/>
      <c r="E8" s="89"/>
      <c r="F8" s="79"/>
      <c r="G8" s="79"/>
      <c r="H8" s="79"/>
      <c r="I8" s="79"/>
      <c r="J8" s="79"/>
      <c r="K8" s="79"/>
      <c r="L8" s="46"/>
      <c r="M8" s="46"/>
      <c r="N8" s="46"/>
      <c r="O8" s="76"/>
      <c r="P8" s="46"/>
    </row>
    <row r="9" spans="1:22" ht="13.5" customHeight="1">
      <c r="A9" s="94"/>
      <c r="B9" s="94"/>
      <c r="C9" s="94"/>
      <c r="D9" s="94"/>
      <c r="E9" s="94"/>
      <c r="F9" s="94"/>
      <c r="G9" s="95"/>
      <c r="H9" s="96"/>
      <c r="I9" s="96"/>
      <c r="J9" s="96"/>
      <c r="K9" s="94"/>
      <c r="L9" s="94"/>
      <c r="M9" s="94"/>
      <c r="N9" s="94"/>
      <c r="O9" s="94"/>
      <c r="P9" s="94"/>
    </row>
    <row r="10" spans="1:22" ht="18" customHeight="1">
      <c r="A10" s="327" t="s">
        <v>41</v>
      </c>
      <c r="B10" s="328"/>
      <c r="C10" s="262">
        <f>K29</f>
        <v>0</v>
      </c>
      <c r="D10" s="263"/>
      <c r="E10" s="264"/>
      <c r="F10" s="331" t="s">
        <v>42</v>
      </c>
      <c r="G10" s="270"/>
      <c r="H10" s="271"/>
      <c r="I10" s="271"/>
      <c r="J10" s="271"/>
      <c r="K10" s="272"/>
      <c r="L10" s="46"/>
      <c r="M10" s="93"/>
      <c r="N10" s="276"/>
      <c r="O10" s="276"/>
      <c r="P10" s="276"/>
    </row>
    <row r="11" spans="1:22" ht="18" customHeight="1">
      <c r="A11" s="329"/>
      <c r="B11" s="330"/>
      <c r="C11" s="265"/>
      <c r="D11" s="266"/>
      <c r="E11" s="267"/>
      <c r="F11" s="332"/>
      <c r="G11" s="273"/>
      <c r="H11" s="274"/>
      <c r="I11" s="274"/>
      <c r="J11" s="274"/>
      <c r="K11" s="275"/>
      <c r="L11" s="46"/>
      <c r="M11" s="93"/>
      <c r="N11" s="277"/>
      <c r="O11" s="277"/>
      <c r="P11" s="277"/>
    </row>
    <row r="12" spans="1:22">
      <c r="A12" s="76"/>
      <c r="B12" s="76"/>
      <c r="C12" s="76"/>
      <c r="D12" s="76"/>
      <c r="E12" s="76"/>
      <c r="F12" s="76"/>
      <c r="G12" s="76"/>
      <c r="H12" s="76"/>
      <c r="I12" s="76"/>
      <c r="J12" s="76"/>
      <c r="K12" s="292"/>
      <c r="L12" s="292"/>
      <c r="M12" s="292"/>
      <c r="N12" s="292"/>
      <c r="O12" s="292"/>
      <c r="P12" s="46"/>
    </row>
    <row r="13" spans="1:22" ht="14.25">
      <c r="A13" s="90"/>
      <c r="B13" s="90"/>
      <c r="C13" s="90"/>
      <c r="D13" s="90"/>
      <c r="E13" s="90"/>
      <c r="F13" s="90"/>
      <c r="G13" s="91"/>
      <c r="H13" s="90"/>
      <c r="I13" s="90"/>
      <c r="J13" s="90"/>
      <c r="K13" s="90"/>
      <c r="L13" s="90"/>
      <c r="M13" s="90"/>
      <c r="N13" s="90"/>
      <c r="O13" s="90"/>
      <c r="P13" s="90"/>
    </row>
    <row r="14" spans="1:22" ht="13.5" customHeight="1">
      <c r="A14" s="79"/>
      <c r="B14" s="116" t="s">
        <v>0</v>
      </c>
      <c r="C14" s="314"/>
      <c r="D14" s="315"/>
      <c r="E14" s="116" t="s">
        <v>1</v>
      </c>
      <c r="F14" s="314"/>
      <c r="G14" s="315"/>
      <c r="H14" s="98"/>
      <c r="I14" s="116" t="s">
        <v>2</v>
      </c>
      <c r="J14" s="246">
        <f>K29</f>
        <v>0</v>
      </c>
      <c r="K14" s="247"/>
      <c r="L14" s="116" t="s">
        <v>3</v>
      </c>
      <c r="M14" s="314"/>
      <c r="N14" s="315"/>
      <c r="O14" s="79"/>
      <c r="P14" s="89"/>
    </row>
    <row r="15" spans="1:22" ht="13.5" customHeight="1">
      <c r="A15" s="79"/>
      <c r="B15" s="99" t="s">
        <v>43</v>
      </c>
      <c r="C15" s="316"/>
      <c r="D15" s="317"/>
      <c r="E15" s="99" t="s">
        <v>89</v>
      </c>
      <c r="F15" s="316"/>
      <c r="G15" s="317"/>
      <c r="H15" s="99"/>
      <c r="I15" s="99" t="s">
        <v>45</v>
      </c>
      <c r="J15" s="248"/>
      <c r="K15" s="249"/>
      <c r="L15" s="99" t="s">
        <v>46</v>
      </c>
      <c r="M15" s="316"/>
      <c r="N15" s="317"/>
      <c r="O15" s="79"/>
      <c r="P15" s="89"/>
    </row>
    <row r="16" spans="1:22" ht="13.5" customHeight="1">
      <c r="A16" s="79"/>
      <c r="B16" s="99"/>
      <c r="C16" s="318"/>
      <c r="D16" s="319"/>
      <c r="E16" s="99" t="s">
        <v>90</v>
      </c>
      <c r="F16" s="318"/>
      <c r="G16" s="319"/>
      <c r="H16" s="99"/>
      <c r="I16" s="99" t="s">
        <v>4</v>
      </c>
      <c r="J16" s="250"/>
      <c r="K16" s="251"/>
      <c r="L16" s="99"/>
      <c r="M16" s="318"/>
      <c r="N16" s="319"/>
      <c r="O16" s="79"/>
      <c r="P16" s="89"/>
    </row>
    <row r="17" spans="1:22">
      <c r="A17" s="79"/>
      <c r="B17" s="79"/>
      <c r="C17" s="79"/>
      <c r="D17" s="79"/>
      <c r="E17" s="79"/>
      <c r="F17" s="79"/>
      <c r="G17" s="79"/>
      <c r="H17" s="79"/>
      <c r="I17" s="79"/>
      <c r="J17" s="79"/>
      <c r="K17" s="79"/>
      <c r="L17" s="79"/>
      <c r="M17" s="79"/>
      <c r="N17" s="79"/>
      <c r="O17" s="79"/>
      <c r="P17" s="89"/>
    </row>
    <row r="18" spans="1:22" ht="17.25" customHeight="1">
      <c r="A18" s="79"/>
      <c r="B18" s="79" t="s">
        <v>47</v>
      </c>
      <c r="C18" s="202"/>
      <c r="D18" s="202"/>
      <c r="E18" s="202"/>
      <c r="F18" s="202"/>
      <c r="G18" s="202"/>
      <c r="H18" s="202"/>
      <c r="I18" s="202"/>
      <c r="J18" s="202"/>
      <c r="K18" s="202"/>
      <c r="L18" s="202"/>
      <c r="M18" s="202"/>
      <c r="N18" s="202"/>
      <c r="O18" s="68"/>
      <c r="P18" s="68"/>
    </row>
    <row r="19" spans="1:22">
      <c r="A19" s="79"/>
      <c r="B19" s="79"/>
      <c r="C19" s="79"/>
      <c r="D19" s="79"/>
      <c r="E19" s="79"/>
      <c r="F19" s="79"/>
      <c r="G19" s="79"/>
      <c r="H19" s="79"/>
      <c r="I19" s="79"/>
      <c r="J19" s="79"/>
      <c r="K19" s="79"/>
      <c r="L19" s="79"/>
      <c r="M19" s="79"/>
      <c r="N19" s="79"/>
      <c r="O19" s="79"/>
      <c r="P19" s="89"/>
    </row>
    <row r="20" spans="1:22" ht="18" customHeight="1">
      <c r="A20" s="117" t="s">
        <v>5</v>
      </c>
      <c r="B20" s="320" t="s">
        <v>48</v>
      </c>
      <c r="C20" s="321"/>
      <c r="D20" s="322"/>
      <c r="E20" s="320" t="s">
        <v>49</v>
      </c>
      <c r="F20" s="321"/>
      <c r="G20" s="322"/>
      <c r="H20" s="117" t="s">
        <v>50</v>
      </c>
      <c r="I20" s="117" t="s">
        <v>51</v>
      </c>
      <c r="J20" s="117" t="s">
        <v>52</v>
      </c>
      <c r="K20" s="320" t="s">
        <v>53</v>
      </c>
      <c r="L20" s="321"/>
      <c r="M20" s="322"/>
      <c r="N20" s="320" t="s">
        <v>54</v>
      </c>
      <c r="O20" s="321"/>
      <c r="P20" s="322"/>
    </row>
    <row r="21" spans="1:22" ht="21" customHeight="1">
      <c r="A21" s="66">
        <v>1</v>
      </c>
      <c r="B21" s="305" t="s">
        <v>63</v>
      </c>
      <c r="C21" s="306"/>
      <c r="D21" s="307"/>
      <c r="E21" s="225" t="s">
        <v>93</v>
      </c>
      <c r="F21" s="226"/>
      <c r="G21" s="227"/>
      <c r="H21" s="113"/>
      <c r="I21" s="102" t="s">
        <v>94</v>
      </c>
      <c r="J21" s="103">
        <v>19000</v>
      </c>
      <c r="K21" s="228">
        <f t="shared" ref="K21:K22" si="0">H21*J21</f>
        <v>0</v>
      </c>
      <c r="L21" s="229"/>
      <c r="M21" s="230"/>
      <c r="N21" s="308"/>
      <c r="O21" s="309"/>
      <c r="P21" s="310"/>
    </row>
    <row r="22" spans="1:22" ht="21" customHeight="1">
      <c r="A22" s="66">
        <v>2</v>
      </c>
      <c r="B22" s="311"/>
      <c r="C22" s="312"/>
      <c r="D22" s="313"/>
      <c r="E22" s="225" t="s">
        <v>106</v>
      </c>
      <c r="F22" s="226"/>
      <c r="G22" s="227"/>
      <c r="H22" s="113"/>
      <c r="I22" s="102" t="s">
        <v>107</v>
      </c>
      <c r="J22" s="103">
        <v>5455</v>
      </c>
      <c r="K22" s="228">
        <f t="shared" si="0"/>
        <v>0</v>
      </c>
      <c r="L22" s="229"/>
      <c r="M22" s="230"/>
      <c r="N22" s="308"/>
      <c r="O22" s="309"/>
      <c r="P22" s="310"/>
    </row>
    <row r="23" spans="1:22" ht="21" customHeight="1">
      <c r="A23" s="66">
        <v>3</v>
      </c>
      <c r="B23" s="305"/>
      <c r="C23" s="306"/>
      <c r="D23" s="307"/>
      <c r="E23" s="225"/>
      <c r="F23" s="226"/>
      <c r="G23" s="227"/>
      <c r="H23" s="113"/>
      <c r="I23" s="102"/>
      <c r="J23" s="103"/>
      <c r="K23" s="228"/>
      <c r="L23" s="229"/>
      <c r="M23" s="230"/>
      <c r="N23" s="308"/>
      <c r="O23" s="309"/>
      <c r="P23" s="310"/>
    </row>
    <row r="24" spans="1:22" ht="21" customHeight="1">
      <c r="A24" s="66">
        <v>4</v>
      </c>
      <c r="B24" s="305"/>
      <c r="C24" s="306"/>
      <c r="D24" s="307"/>
      <c r="E24" s="225"/>
      <c r="F24" s="226"/>
      <c r="G24" s="227"/>
      <c r="H24" s="113"/>
      <c r="I24" s="102"/>
      <c r="J24" s="103"/>
      <c r="K24" s="228"/>
      <c r="L24" s="229"/>
      <c r="M24" s="230"/>
      <c r="N24" s="308"/>
      <c r="O24" s="309"/>
      <c r="P24" s="310"/>
    </row>
    <row r="25" spans="1:22" ht="21" customHeight="1">
      <c r="A25" s="66">
        <v>5</v>
      </c>
      <c r="B25" s="305"/>
      <c r="C25" s="306"/>
      <c r="D25" s="307"/>
      <c r="E25" s="225"/>
      <c r="F25" s="226"/>
      <c r="G25" s="227"/>
      <c r="H25" s="113"/>
      <c r="I25" s="102"/>
      <c r="J25" s="103"/>
      <c r="K25" s="228"/>
      <c r="L25" s="229"/>
      <c r="M25" s="230"/>
      <c r="N25" s="308"/>
      <c r="O25" s="309"/>
      <c r="P25" s="310"/>
    </row>
    <row r="26" spans="1:22" ht="21" customHeight="1">
      <c r="A26" s="66">
        <v>6</v>
      </c>
      <c r="B26" s="225"/>
      <c r="C26" s="226"/>
      <c r="D26" s="227"/>
      <c r="E26" s="225"/>
      <c r="F26" s="226"/>
      <c r="G26" s="227"/>
      <c r="H26" s="113"/>
      <c r="I26" s="102"/>
      <c r="J26" s="103"/>
      <c r="K26" s="228"/>
      <c r="L26" s="229"/>
      <c r="M26" s="230"/>
      <c r="N26" s="308"/>
      <c r="O26" s="309"/>
      <c r="P26" s="310"/>
    </row>
    <row r="27" spans="1:22" ht="21" customHeight="1">
      <c r="A27" s="293" t="s">
        <v>55</v>
      </c>
      <c r="B27" s="294"/>
      <c r="C27" s="294"/>
      <c r="D27" s="295"/>
      <c r="E27" s="296"/>
      <c r="F27" s="297"/>
      <c r="G27" s="298"/>
      <c r="H27" s="114"/>
      <c r="I27" s="65"/>
      <c r="J27" s="115"/>
      <c r="K27" s="228">
        <f>SUM(K21:M26)</f>
        <v>0</v>
      </c>
      <c r="L27" s="229"/>
      <c r="M27" s="230"/>
      <c r="N27" s="296"/>
      <c r="O27" s="297"/>
      <c r="P27" s="298"/>
    </row>
    <row r="28" spans="1:22" ht="21" customHeight="1">
      <c r="A28" s="293" t="s">
        <v>98</v>
      </c>
      <c r="B28" s="294"/>
      <c r="C28" s="294"/>
      <c r="D28" s="295"/>
      <c r="E28" s="299"/>
      <c r="F28" s="300"/>
      <c r="G28" s="301"/>
      <c r="H28" s="114"/>
      <c r="I28" s="65"/>
      <c r="J28" s="115"/>
      <c r="K28" s="228">
        <f>K27*10%</f>
        <v>0</v>
      </c>
      <c r="L28" s="229"/>
      <c r="M28" s="230"/>
      <c r="N28" s="296"/>
      <c r="O28" s="297"/>
      <c r="P28" s="298"/>
    </row>
    <row r="29" spans="1:22" ht="21" customHeight="1">
      <c r="A29" s="302" t="s">
        <v>57</v>
      </c>
      <c r="B29" s="303"/>
      <c r="C29" s="303"/>
      <c r="D29" s="303"/>
      <c r="E29" s="303"/>
      <c r="F29" s="303"/>
      <c r="G29" s="303"/>
      <c r="H29" s="303"/>
      <c r="I29" s="303"/>
      <c r="J29" s="304"/>
      <c r="K29" s="228">
        <f>SUM(K27:M28)</f>
        <v>0</v>
      </c>
      <c r="L29" s="229"/>
      <c r="M29" s="230"/>
      <c r="N29" s="296"/>
      <c r="O29" s="297"/>
      <c r="P29" s="298"/>
    </row>
    <row r="30" spans="1:22">
      <c r="A30" s="107"/>
      <c r="B30" s="107"/>
      <c r="C30" s="107"/>
      <c r="D30" s="107"/>
      <c r="E30" s="107"/>
      <c r="F30" s="107"/>
      <c r="G30" s="107"/>
      <c r="H30" s="107"/>
      <c r="I30" s="107"/>
      <c r="J30" s="107"/>
      <c r="K30" s="107"/>
      <c r="L30" s="107"/>
      <c r="M30" s="107"/>
      <c r="N30" s="107"/>
      <c r="O30" s="107"/>
      <c r="P30" s="108"/>
    </row>
    <row r="31" spans="1:22" ht="41.25" customHeight="1">
      <c r="A31" s="333" t="s">
        <v>62</v>
      </c>
      <c r="B31" s="333"/>
      <c r="C31" s="333"/>
      <c r="D31" s="333"/>
      <c r="E31" s="333"/>
      <c r="F31" s="333"/>
      <c r="G31" s="333"/>
      <c r="H31" s="333"/>
      <c r="I31" s="333"/>
      <c r="J31" s="333"/>
      <c r="K31" s="333"/>
      <c r="L31" s="333"/>
      <c r="M31" s="333"/>
      <c r="N31" s="333"/>
      <c r="O31" s="333"/>
      <c r="P31" s="333"/>
      <c r="Q31" s="73"/>
      <c r="R31" s="73"/>
      <c r="S31" s="73"/>
      <c r="T31" s="73"/>
      <c r="U31" s="73"/>
      <c r="V31" s="73"/>
    </row>
    <row r="32" spans="1:22" ht="18.75">
      <c r="A32" s="75"/>
      <c r="B32" s="75"/>
      <c r="C32" s="75"/>
      <c r="D32" s="75"/>
      <c r="E32" s="76"/>
      <c r="F32" s="76"/>
      <c r="G32" s="76"/>
      <c r="H32" s="76"/>
      <c r="I32" s="76"/>
      <c r="J32" s="76"/>
      <c r="K32" s="76"/>
      <c r="L32" s="76"/>
      <c r="M32" s="46"/>
      <c r="N32" s="279">
        <f>合計請求書!$K$6</f>
        <v>45219</v>
      </c>
      <c r="O32" s="279"/>
      <c r="P32" s="279"/>
      <c r="Q32" s="77"/>
      <c r="R32" s="78"/>
    </row>
    <row r="33" spans="1:22" ht="14.25" customHeight="1">
      <c r="A33" s="280" t="s">
        <v>105</v>
      </c>
      <c r="B33" s="280"/>
      <c r="C33" s="280"/>
      <c r="D33" s="280"/>
      <c r="E33" s="282" t="s">
        <v>35</v>
      </c>
      <c r="F33" s="79"/>
      <c r="G33" s="79"/>
      <c r="H33" s="79"/>
      <c r="I33" s="79"/>
      <c r="J33" s="79"/>
      <c r="K33" s="79"/>
      <c r="L33" s="76"/>
      <c r="M33" s="46"/>
      <c r="N33" s="279"/>
      <c r="O33" s="279"/>
      <c r="P33" s="279"/>
      <c r="Q33" s="77"/>
      <c r="R33" s="78"/>
    </row>
    <row r="34" spans="1:22" ht="21" customHeight="1">
      <c r="A34" s="281"/>
      <c r="B34" s="281"/>
      <c r="C34" s="281"/>
      <c r="D34" s="281"/>
      <c r="E34" s="282"/>
      <c r="F34" s="46"/>
      <c r="G34" s="46"/>
      <c r="H34" s="46"/>
      <c r="I34" s="46"/>
      <c r="J34" s="80"/>
      <c r="K34" s="81"/>
      <c r="L34" s="82" t="s">
        <v>36</v>
      </c>
      <c r="M34" s="283">
        <f>合計請求書!$K$24</f>
        <v>0</v>
      </c>
      <c r="N34" s="283"/>
      <c r="O34" s="283"/>
      <c r="P34" s="283"/>
      <c r="Q34" s="77"/>
    </row>
    <row r="35" spans="1:22" ht="18.75" customHeight="1">
      <c r="A35" s="205" t="s">
        <v>37</v>
      </c>
      <c r="B35" s="205"/>
      <c r="C35" s="205"/>
      <c r="D35" s="205"/>
      <c r="E35" s="83"/>
      <c r="F35" s="323" t="s">
        <v>38</v>
      </c>
      <c r="G35" s="325"/>
      <c r="H35" s="325"/>
      <c r="I35" s="326" t="s">
        <v>77</v>
      </c>
      <c r="J35" s="210">
        <f>$J$5</f>
        <v>0</v>
      </c>
      <c r="K35" s="84"/>
      <c r="L35" s="59" t="s">
        <v>39</v>
      </c>
      <c r="M35" s="85">
        <f>合計請求書!$K$25</f>
        <v>0</v>
      </c>
      <c r="N35" s="211">
        <f>合計請求書!$K$26</f>
        <v>0</v>
      </c>
      <c r="O35" s="211"/>
      <c r="P35" s="211"/>
      <c r="Q35" s="86"/>
      <c r="R35" s="86"/>
      <c r="S35" s="86"/>
      <c r="T35" s="86"/>
      <c r="U35" s="86"/>
      <c r="V35" s="86"/>
    </row>
    <row r="36" spans="1:22" ht="13.5" customHeight="1">
      <c r="A36" s="59"/>
      <c r="B36" s="59"/>
      <c r="C36" s="59"/>
      <c r="D36" s="59"/>
      <c r="E36" s="87"/>
      <c r="F36" s="324"/>
      <c r="G36" s="325"/>
      <c r="H36" s="325"/>
      <c r="I36" s="326"/>
      <c r="J36" s="210"/>
      <c r="K36" s="84"/>
      <c r="L36" s="59"/>
      <c r="M36" s="88" t="s">
        <v>7</v>
      </c>
      <c r="N36" s="212">
        <f>合計請求書!$K$27</f>
        <v>0</v>
      </c>
      <c r="O36" s="212"/>
      <c r="P36" s="212"/>
      <c r="Q36" s="86"/>
      <c r="R36" s="86"/>
      <c r="S36" s="86"/>
      <c r="T36" s="86"/>
      <c r="U36" s="86"/>
      <c r="V36" s="86"/>
    </row>
    <row r="37" spans="1:22" ht="13.5" customHeight="1">
      <c r="A37" s="46"/>
      <c r="B37" s="46"/>
      <c r="C37" s="46"/>
      <c r="D37" s="46"/>
      <c r="E37" s="79"/>
      <c r="F37" s="46"/>
      <c r="G37" s="46"/>
      <c r="H37" s="46"/>
      <c r="I37" s="46"/>
      <c r="J37" s="80"/>
      <c r="K37" s="89"/>
      <c r="L37" s="59"/>
      <c r="M37" s="88" t="s">
        <v>6</v>
      </c>
      <c r="N37" s="212">
        <f>合計請求書!$K$28</f>
        <v>0</v>
      </c>
      <c r="O37" s="212"/>
      <c r="P37" s="212"/>
      <c r="R37" s="78"/>
    </row>
    <row r="38" spans="1:22">
      <c r="A38" s="79"/>
      <c r="B38" s="79"/>
      <c r="C38" s="79"/>
      <c r="D38" s="79"/>
      <c r="E38" s="89"/>
      <c r="F38" s="79"/>
      <c r="G38" s="79"/>
      <c r="H38" s="79"/>
      <c r="I38" s="79"/>
      <c r="J38" s="79"/>
      <c r="K38" s="79"/>
      <c r="L38" s="46"/>
      <c r="M38" s="46"/>
      <c r="N38" s="46"/>
      <c r="O38" s="76"/>
      <c r="P38" s="46"/>
    </row>
    <row r="39" spans="1:22" ht="13.5" customHeight="1">
      <c r="A39" s="94"/>
      <c r="B39" s="94"/>
      <c r="C39" s="94"/>
      <c r="D39" s="94"/>
      <c r="E39" s="94"/>
      <c r="F39" s="94"/>
      <c r="G39" s="95"/>
      <c r="H39" s="96"/>
      <c r="I39" s="96"/>
      <c r="J39" s="96"/>
      <c r="K39" s="94"/>
      <c r="L39" s="94"/>
      <c r="M39" s="94"/>
      <c r="N39" s="94"/>
      <c r="O39" s="94"/>
      <c r="P39" s="94"/>
    </row>
    <row r="40" spans="1:22" ht="18" customHeight="1">
      <c r="A40" s="327" t="s">
        <v>41</v>
      </c>
      <c r="B40" s="328"/>
      <c r="C40" s="262">
        <f>K59</f>
        <v>0</v>
      </c>
      <c r="D40" s="263"/>
      <c r="E40" s="264"/>
      <c r="F40" s="331" t="s">
        <v>42</v>
      </c>
      <c r="G40" s="270"/>
      <c r="H40" s="271"/>
      <c r="I40" s="271"/>
      <c r="J40" s="271"/>
      <c r="K40" s="272"/>
      <c r="L40" s="46"/>
      <c r="M40" s="93"/>
      <c r="N40" s="276"/>
      <c r="O40" s="276"/>
      <c r="P40" s="276"/>
    </row>
    <row r="41" spans="1:22" ht="18" customHeight="1">
      <c r="A41" s="329"/>
      <c r="B41" s="330"/>
      <c r="C41" s="265"/>
      <c r="D41" s="266"/>
      <c r="E41" s="267"/>
      <c r="F41" s="332"/>
      <c r="G41" s="273"/>
      <c r="H41" s="274"/>
      <c r="I41" s="274"/>
      <c r="J41" s="274"/>
      <c r="K41" s="275"/>
      <c r="L41" s="46"/>
      <c r="M41" s="93"/>
      <c r="N41" s="277"/>
      <c r="O41" s="277"/>
      <c r="P41" s="277"/>
    </row>
    <row r="42" spans="1:22">
      <c r="A42" s="76"/>
      <c r="B42" s="76"/>
      <c r="C42" s="76"/>
      <c r="D42" s="76"/>
      <c r="E42" s="76"/>
      <c r="F42" s="76"/>
      <c r="G42" s="76"/>
      <c r="H42" s="76"/>
      <c r="I42" s="76"/>
      <c r="J42" s="76"/>
      <c r="K42" s="292"/>
      <c r="L42" s="292"/>
      <c r="M42" s="292"/>
      <c r="N42" s="292"/>
      <c r="O42" s="292"/>
      <c r="P42" s="46"/>
    </row>
    <row r="43" spans="1:22" ht="14.25">
      <c r="A43" s="90"/>
      <c r="B43" s="90"/>
      <c r="C43" s="90"/>
      <c r="D43" s="90"/>
      <c r="E43" s="90"/>
      <c r="F43" s="90"/>
      <c r="G43" s="91"/>
      <c r="H43" s="90"/>
      <c r="I43" s="90"/>
      <c r="J43" s="90"/>
      <c r="K43" s="90"/>
      <c r="L43" s="90"/>
      <c r="M43" s="90"/>
      <c r="N43" s="90"/>
      <c r="O43" s="90"/>
      <c r="P43" s="90"/>
    </row>
    <row r="44" spans="1:22" ht="13.5" customHeight="1">
      <c r="A44" s="79"/>
      <c r="B44" s="116" t="s">
        <v>0</v>
      </c>
      <c r="C44" s="314"/>
      <c r="D44" s="315"/>
      <c r="E44" s="116" t="s">
        <v>1</v>
      </c>
      <c r="F44" s="314"/>
      <c r="G44" s="315"/>
      <c r="H44" s="98"/>
      <c r="I44" s="116" t="s">
        <v>2</v>
      </c>
      <c r="J44" s="246">
        <f>K59</f>
        <v>0</v>
      </c>
      <c r="K44" s="247"/>
      <c r="L44" s="116" t="s">
        <v>3</v>
      </c>
      <c r="M44" s="314"/>
      <c r="N44" s="315"/>
      <c r="O44" s="79"/>
      <c r="P44" s="89"/>
    </row>
    <row r="45" spans="1:22" ht="13.5" customHeight="1">
      <c r="A45" s="79"/>
      <c r="B45" s="99" t="s">
        <v>43</v>
      </c>
      <c r="C45" s="316"/>
      <c r="D45" s="317"/>
      <c r="E45" s="99" t="s">
        <v>44</v>
      </c>
      <c r="F45" s="316"/>
      <c r="G45" s="317"/>
      <c r="H45" s="99"/>
      <c r="I45" s="99" t="s">
        <v>45</v>
      </c>
      <c r="J45" s="248"/>
      <c r="K45" s="249"/>
      <c r="L45" s="99" t="s">
        <v>46</v>
      </c>
      <c r="M45" s="316"/>
      <c r="N45" s="317"/>
      <c r="O45" s="79"/>
      <c r="P45" s="89"/>
    </row>
    <row r="46" spans="1:22" ht="13.5" customHeight="1">
      <c r="A46" s="79"/>
      <c r="B46" s="99"/>
      <c r="C46" s="318"/>
      <c r="D46" s="319"/>
      <c r="E46" s="99" t="s">
        <v>90</v>
      </c>
      <c r="F46" s="318"/>
      <c r="G46" s="319"/>
      <c r="H46" s="99"/>
      <c r="I46" s="99" t="s">
        <v>4</v>
      </c>
      <c r="J46" s="250"/>
      <c r="K46" s="251"/>
      <c r="L46" s="99"/>
      <c r="M46" s="318"/>
      <c r="N46" s="319"/>
      <c r="O46" s="79"/>
      <c r="P46" s="89"/>
    </row>
    <row r="47" spans="1:22">
      <c r="A47" s="79"/>
      <c r="B47" s="79"/>
      <c r="C47" s="79"/>
      <c r="D47" s="79"/>
      <c r="E47" s="79"/>
      <c r="F47" s="79"/>
      <c r="G47" s="79"/>
      <c r="H47" s="79"/>
      <c r="I47" s="79"/>
      <c r="J47" s="79"/>
      <c r="K47" s="79"/>
      <c r="L47" s="79"/>
      <c r="M47" s="79"/>
      <c r="N47" s="79"/>
      <c r="O47" s="79"/>
      <c r="P47" s="89"/>
    </row>
    <row r="48" spans="1:22" ht="17.25" customHeight="1">
      <c r="A48" s="79"/>
      <c r="B48" s="79" t="s">
        <v>47</v>
      </c>
      <c r="C48" s="202"/>
      <c r="D48" s="202"/>
      <c r="E48" s="202"/>
      <c r="F48" s="202"/>
      <c r="G48" s="202"/>
      <c r="H48" s="202"/>
      <c r="I48" s="202"/>
      <c r="J48" s="202"/>
      <c r="K48" s="202"/>
      <c r="L48" s="202"/>
      <c r="M48" s="202"/>
      <c r="N48" s="202"/>
      <c r="O48" s="68"/>
      <c r="P48" s="68"/>
    </row>
    <row r="49" spans="1:22">
      <c r="A49" s="79"/>
      <c r="B49" s="79"/>
      <c r="C49" s="79"/>
      <c r="D49" s="79"/>
      <c r="E49" s="79"/>
      <c r="F49" s="79"/>
      <c r="G49" s="79"/>
      <c r="H49" s="79"/>
      <c r="I49" s="79"/>
      <c r="J49" s="79"/>
      <c r="K49" s="79"/>
      <c r="L49" s="79"/>
      <c r="M49" s="79"/>
      <c r="N49" s="79"/>
      <c r="O49" s="79"/>
      <c r="P49" s="89"/>
    </row>
    <row r="50" spans="1:22" ht="18" customHeight="1">
      <c r="A50" s="117" t="s">
        <v>5</v>
      </c>
      <c r="B50" s="320" t="s">
        <v>48</v>
      </c>
      <c r="C50" s="321"/>
      <c r="D50" s="322"/>
      <c r="E50" s="320" t="s">
        <v>49</v>
      </c>
      <c r="F50" s="321"/>
      <c r="G50" s="322"/>
      <c r="H50" s="117" t="s">
        <v>50</v>
      </c>
      <c r="I50" s="117" t="s">
        <v>51</v>
      </c>
      <c r="J50" s="117" t="s">
        <v>52</v>
      </c>
      <c r="K50" s="320" t="s">
        <v>53</v>
      </c>
      <c r="L50" s="321"/>
      <c r="M50" s="322"/>
      <c r="N50" s="320" t="s">
        <v>54</v>
      </c>
      <c r="O50" s="321"/>
      <c r="P50" s="322"/>
    </row>
    <row r="51" spans="1:22" ht="21" customHeight="1">
      <c r="A51" s="66">
        <v>1</v>
      </c>
      <c r="B51" s="305" t="s">
        <v>63</v>
      </c>
      <c r="C51" s="306"/>
      <c r="D51" s="307"/>
      <c r="E51" s="225" t="s">
        <v>93</v>
      </c>
      <c r="F51" s="226"/>
      <c r="G51" s="227"/>
      <c r="H51" s="113"/>
      <c r="I51" s="102" t="s">
        <v>94</v>
      </c>
      <c r="J51" s="103">
        <v>19000</v>
      </c>
      <c r="K51" s="228">
        <f t="shared" ref="K51:K52" si="1">H51*J51</f>
        <v>0</v>
      </c>
      <c r="L51" s="229"/>
      <c r="M51" s="230"/>
      <c r="N51" s="308"/>
      <c r="O51" s="309"/>
      <c r="P51" s="310"/>
    </row>
    <row r="52" spans="1:22" ht="21" customHeight="1">
      <c r="A52" s="66">
        <v>2</v>
      </c>
      <c r="B52" s="311"/>
      <c r="C52" s="312"/>
      <c r="D52" s="313"/>
      <c r="E52" s="225" t="s">
        <v>106</v>
      </c>
      <c r="F52" s="226"/>
      <c r="G52" s="227"/>
      <c r="H52" s="113"/>
      <c r="I52" s="102" t="s">
        <v>107</v>
      </c>
      <c r="J52" s="103">
        <v>5455</v>
      </c>
      <c r="K52" s="228">
        <f t="shared" si="1"/>
        <v>0</v>
      </c>
      <c r="L52" s="229"/>
      <c r="M52" s="230"/>
      <c r="N52" s="308"/>
      <c r="O52" s="309"/>
      <c r="P52" s="310"/>
    </row>
    <row r="53" spans="1:22" ht="21" customHeight="1">
      <c r="A53" s="66">
        <v>3</v>
      </c>
      <c r="B53" s="305"/>
      <c r="C53" s="306"/>
      <c r="D53" s="307"/>
      <c r="E53" s="225"/>
      <c r="F53" s="226"/>
      <c r="G53" s="227"/>
      <c r="H53" s="113"/>
      <c r="I53" s="102"/>
      <c r="J53" s="103"/>
      <c r="K53" s="228"/>
      <c r="L53" s="229"/>
      <c r="M53" s="230"/>
      <c r="N53" s="308"/>
      <c r="O53" s="309"/>
      <c r="P53" s="310"/>
    </row>
    <row r="54" spans="1:22" ht="21" customHeight="1">
      <c r="A54" s="66">
        <v>4</v>
      </c>
      <c r="B54" s="305"/>
      <c r="C54" s="306"/>
      <c r="D54" s="307"/>
      <c r="E54" s="225"/>
      <c r="F54" s="226"/>
      <c r="G54" s="227"/>
      <c r="H54" s="113"/>
      <c r="I54" s="102"/>
      <c r="J54" s="103"/>
      <c r="K54" s="228"/>
      <c r="L54" s="229"/>
      <c r="M54" s="230"/>
      <c r="N54" s="308"/>
      <c r="O54" s="309"/>
      <c r="P54" s="310"/>
    </row>
    <row r="55" spans="1:22" ht="21" customHeight="1">
      <c r="A55" s="66">
        <v>5</v>
      </c>
      <c r="B55" s="305"/>
      <c r="C55" s="306"/>
      <c r="D55" s="307"/>
      <c r="E55" s="225"/>
      <c r="F55" s="226"/>
      <c r="G55" s="227"/>
      <c r="H55" s="113"/>
      <c r="I55" s="102"/>
      <c r="J55" s="103"/>
      <c r="K55" s="228"/>
      <c r="L55" s="229"/>
      <c r="M55" s="230"/>
      <c r="N55" s="308"/>
      <c r="O55" s="309"/>
      <c r="P55" s="310"/>
    </row>
    <row r="56" spans="1:22" ht="21" customHeight="1">
      <c r="A56" s="66">
        <v>6</v>
      </c>
      <c r="B56" s="225"/>
      <c r="C56" s="226"/>
      <c r="D56" s="227"/>
      <c r="E56" s="225"/>
      <c r="F56" s="226"/>
      <c r="G56" s="227"/>
      <c r="H56" s="113"/>
      <c r="I56" s="102"/>
      <c r="J56" s="103"/>
      <c r="K56" s="228"/>
      <c r="L56" s="229"/>
      <c r="M56" s="230"/>
      <c r="N56" s="308"/>
      <c r="O56" s="309"/>
      <c r="P56" s="310"/>
    </row>
    <row r="57" spans="1:22" ht="21" customHeight="1">
      <c r="A57" s="293" t="s">
        <v>55</v>
      </c>
      <c r="B57" s="294"/>
      <c r="C57" s="294"/>
      <c r="D57" s="295"/>
      <c r="E57" s="296"/>
      <c r="F57" s="297"/>
      <c r="G57" s="298"/>
      <c r="H57" s="114"/>
      <c r="I57" s="65"/>
      <c r="J57" s="115"/>
      <c r="K57" s="228">
        <f>SUM(K51:M56)</f>
        <v>0</v>
      </c>
      <c r="L57" s="229"/>
      <c r="M57" s="230"/>
      <c r="N57" s="296"/>
      <c r="O57" s="297"/>
      <c r="P57" s="298"/>
    </row>
    <row r="58" spans="1:22" ht="21" customHeight="1">
      <c r="A58" s="293" t="s">
        <v>98</v>
      </c>
      <c r="B58" s="294"/>
      <c r="C58" s="294"/>
      <c r="D58" s="295"/>
      <c r="E58" s="299"/>
      <c r="F58" s="300"/>
      <c r="G58" s="301"/>
      <c r="H58" s="114"/>
      <c r="I58" s="65"/>
      <c r="J58" s="115"/>
      <c r="K58" s="228">
        <f>K57*10%</f>
        <v>0</v>
      </c>
      <c r="L58" s="229"/>
      <c r="M58" s="230"/>
      <c r="N58" s="296"/>
      <c r="O58" s="297"/>
      <c r="P58" s="298"/>
    </row>
    <row r="59" spans="1:22" ht="21" customHeight="1">
      <c r="A59" s="302" t="s">
        <v>57</v>
      </c>
      <c r="B59" s="303"/>
      <c r="C59" s="303"/>
      <c r="D59" s="303"/>
      <c r="E59" s="303"/>
      <c r="F59" s="303"/>
      <c r="G59" s="303"/>
      <c r="H59" s="303"/>
      <c r="I59" s="303"/>
      <c r="J59" s="304"/>
      <c r="K59" s="228">
        <f>SUM(K57:M58)</f>
        <v>0</v>
      </c>
      <c r="L59" s="229"/>
      <c r="M59" s="230"/>
      <c r="N59" s="296"/>
      <c r="O59" s="297"/>
      <c r="P59" s="298"/>
    </row>
    <row r="60" spans="1:22">
      <c r="A60" s="107"/>
      <c r="B60" s="107"/>
      <c r="C60" s="107"/>
      <c r="D60" s="107"/>
      <c r="E60" s="107"/>
      <c r="F60" s="107"/>
      <c r="G60" s="107"/>
      <c r="H60" s="107"/>
      <c r="I60" s="107"/>
      <c r="J60" s="107"/>
      <c r="K60" s="107"/>
      <c r="L60" s="107"/>
      <c r="M60" s="107"/>
      <c r="N60" s="107"/>
      <c r="O60" s="107"/>
      <c r="P60" s="108"/>
    </row>
    <row r="61" spans="1:22" ht="41.25" customHeight="1">
      <c r="A61" s="333" t="s">
        <v>62</v>
      </c>
      <c r="B61" s="333"/>
      <c r="C61" s="333"/>
      <c r="D61" s="333"/>
      <c r="E61" s="333"/>
      <c r="F61" s="333"/>
      <c r="G61" s="333"/>
      <c r="H61" s="333"/>
      <c r="I61" s="333"/>
      <c r="J61" s="333"/>
      <c r="K61" s="333"/>
      <c r="L61" s="333"/>
      <c r="M61" s="333"/>
      <c r="N61" s="333"/>
      <c r="O61" s="333"/>
      <c r="P61" s="333"/>
      <c r="Q61" s="73"/>
      <c r="R61" s="73"/>
      <c r="S61" s="73"/>
      <c r="T61" s="73"/>
      <c r="U61" s="73"/>
      <c r="V61" s="73"/>
    </row>
    <row r="62" spans="1:22" ht="14.25" customHeight="1">
      <c r="A62" s="75"/>
      <c r="B62" s="75"/>
      <c r="C62" s="75"/>
      <c r="D62" s="75"/>
      <c r="E62" s="76"/>
      <c r="F62" s="76"/>
      <c r="G62" s="76"/>
      <c r="H62" s="76"/>
      <c r="I62" s="76"/>
      <c r="J62" s="76"/>
      <c r="K62" s="76"/>
      <c r="L62" s="76"/>
      <c r="M62" s="46"/>
      <c r="N62" s="279">
        <f>合計請求書!$K$6</f>
        <v>45219</v>
      </c>
      <c r="O62" s="279"/>
      <c r="P62" s="279"/>
      <c r="Q62" s="77"/>
      <c r="R62" s="78"/>
    </row>
    <row r="63" spans="1:22" ht="14.25" customHeight="1">
      <c r="A63" s="280" t="s">
        <v>105</v>
      </c>
      <c r="B63" s="280"/>
      <c r="C63" s="280"/>
      <c r="D63" s="280"/>
      <c r="E63" s="282" t="s">
        <v>35</v>
      </c>
      <c r="F63" s="79"/>
      <c r="G63" s="79"/>
      <c r="H63" s="79"/>
      <c r="I63" s="79"/>
      <c r="J63" s="79"/>
      <c r="K63" s="79"/>
      <c r="L63" s="76"/>
      <c r="M63" s="46"/>
      <c r="N63" s="279"/>
      <c r="O63" s="279"/>
      <c r="P63" s="279"/>
      <c r="Q63" s="77"/>
      <c r="R63" s="78"/>
    </row>
    <row r="64" spans="1:22" ht="21" customHeight="1">
      <c r="A64" s="281"/>
      <c r="B64" s="281"/>
      <c r="C64" s="281"/>
      <c r="D64" s="281"/>
      <c r="E64" s="282"/>
      <c r="F64" s="46"/>
      <c r="G64" s="46"/>
      <c r="H64" s="46"/>
      <c r="I64" s="46"/>
      <c r="J64" s="80"/>
      <c r="K64" s="81"/>
      <c r="L64" s="82" t="s">
        <v>36</v>
      </c>
      <c r="M64" s="283">
        <f>合計請求書!$K$24</f>
        <v>0</v>
      </c>
      <c r="N64" s="283"/>
      <c r="O64" s="283"/>
      <c r="P64" s="283"/>
      <c r="Q64" s="77"/>
    </row>
    <row r="65" spans="1:22" ht="18.75" customHeight="1">
      <c r="A65" s="205" t="s">
        <v>37</v>
      </c>
      <c r="B65" s="205"/>
      <c r="C65" s="205"/>
      <c r="D65" s="205"/>
      <c r="E65" s="83"/>
      <c r="F65" s="323" t="s">
        <v>38</v>
      </c>
      <c r="G65" s="325"/>
      <c r="H65" s="325"/>
      <c r="I65" s="326" t="s">
        <v>77</v>
      </c>
      <c r="J65" s="210">
        <f>$J$5</f>
        <v>0</v>
      </c>
      <c r="K65" s="84"/>
      <c r="L65" s="59" t="s">
        <v>39</v>
      </c>
      <c r="M65" s="85">
        <f>合計請求書!$K$25</f>
        <v>0</v>
      </c>
      <c r="N65" s="211">
        <f>合計請求書!$K$26</f>
        <v>0</v>
      </c>
      <c r="O65" s="211"/>
      <c r="P65" s="211"/>
      <c r="Q65" s="86"/>
      <c r="R65" s="86"/>
      <c r="S65" s="86"/>
      <c r="T65" s="86"/>
      <c r="U65" s="86"/>
      <c r="V65" s="86"/>
    </row>
    <row r="66" spans="1:22" ht="13.5" customHeight="1">
      <c r="A66" s="59"/>
      <c r="B66" s="59"/>
      <c r="C66" s="59"/>
      <c r="D66" s="59"/>
      <c r="E66" s="87"/>
      <c r="F66" s="324"/>
      <c r="G66" s="325"/>
      <c r="H66" s="325"/>
      <c r="I66" s="326"/>
      <c r="J66" s="210"/>
      <c r="K66" s="84"/>
      <c r="L66" s="59"/>
      <c r="M66" s="88" t="s">
        <v>7</v>
      </c>
      <c r="N66" s="212">
        <f>合計請求書!$K$27</f>
        <v>0</v>
      </c>
      <c r="O66" s="212"/>
      <c r="P66" s="212"/>
      <c r="Q66" s="86"/>
      <c r="R66" s="86"/>
      <c r="S66" s="86"/>
      <c r="T66" s="86"/>
      <c r="U66" s="86"/>
      <c r="V66" s="86"/>
    </row>
    <row r="67" spans="1:22" ht="13.5" customHeight="1">
      <c r="A67" s="46"/>
      <c r="B67" s="46"/>
      <c r="C67" s="46"/>
      <c r="D67" s="46"/>
      <c r="E67" s="79"/>
      <c r="F67" s="46"/>
      <c r="G67" s="46"/>
      <c r="H67" s="46"/>
      <c r="I67" s="46"/>
      <c r="J67" s="80"/>
      <c r="K67" s="89"/>
      <c r="L67" s="59"/>
      <c r="M67" s="88" t="s">
        <v>6</v>
      </c>
      <c r="N67" s="212">
        <f>合計請求書!$K$28</f>
        <v>0</v>
      </c>
      <c r="O67" s="212"/>
      <c r="P67" s="212"/>
      <c r="R67" s="78"/>
    </row>
    <row r="68" spans="1:22">
      <c r="A68" s="79"/>
      <c r="B68" s="79"/>
      <c r="C68" s="79"/>
      <c r="D68" s="79"/>
      <c r="E68" s="89"/>
      <c r="F68" s="79"/>
      <c r="G68" s="79"/>
      <c r="H68" s="79"/>
      <c r="I68" s="79"/>
      <c r="J68" s="79"/>
      <c r="K68" s="79"/>
      <c r="L68" s="46"/>
      <c r="M68" s="46"/>
      <c r="N68" s="46"/>
      <c r="O68" s="76"/>
      <c r="P68" s="46"/>
    </row>
    <row r="69" spans="1:22" ht="13.5" customHeight="1">
      <c r="A69" s="94"/>
      <c r="B69" s="94"/>
      <c r="C69" s="94"/>
      <c r="D69" s="94"/>
      <c r="E69" s="94"/>
      <c r="F69" s="94"/>
      <c r="G69" s="95"/>
      <c r="H69" s="96"/>
      <c r="I69" s="96"/>
      <c r="J69" s="96"/>
      <c r="K69" s="94"/>
      <c r="L69" s="94"/>
      <c r="M69" s="94"/>
      <c r="N69" s="94"/>
      <c r="O69" s="94"/>
      <c r="P69" s="94"/>
    </row>
    <row r="70" spans="1:22" ht="18" customHeight="1">
      <c r="A70" s="327" t="s">
        <v>41</v>
      </c>
      <c r="B70" s="328"/>
      <c r="C70" s="262">
        <f>K89</f>
        <v>0</v>
      </c>
      <c r="D70" s="263"/>
      <c r="E70" s="264"/>
      <c r="F70" s="331" t="s">
        <v>42</v>
      </c>
      <c r="G70" s="270"/>
      <c r="H70" s="271"/>
      <c r="I70" s="271"/>
      <c r="J70" s="271"/>
      <c r="K70" s="272"/>
      <c r="L70" s="46"/>
      <c r="M70" s="93"/>
      <c r="N70" s="276"/>
      <c r="O70" s="276"/>
      <c r="P70" s="276"/>
    </row>
    <row r="71" spans="1:22" ht="18" customHeight="1">
      <c r="A71" s="329"/>
      <c r="B71" s="330"/>
      <c r="C71" s="265"/>
      <c r="D71" s="266"/>
      <c r="E71" s="267"/>
      <c r="F71" s="332"/>
      <c r="G71" s="273"/>
      <c r="H71" s="274"/>
      <c r="I71" s="274"/>
      <c r="J71" s="274"/>
      <c r="K71" s="275"/>
      <c r="L71" s="46"/>
      <c r="M71" s="93"/>
      <c r="N71" s="277"/>
      <c r="O71" s="277"/>
      <c r="P71" s="277"/>
    </row>
    <row r="72" spans="1:22">
      <c r="A72" s="76"/>
      <c r="B72" s="76"/>
      <c r="C72" s="76"/>
      <c r="D72" s="76"/>
      <c r="E72" s="76"/>
      <c r="F72" s="76"/>
      <c r="G72" s="76"/>
      <c r="H72" s="76"/>
      <c r="I72" s="76"/>
      <c r="J72" s="76"/>
      <c r="K72" s="292"/>
      <c r="L72" s="292"/>
      <c r="M72" s="292"/>
      <c r="N72" s="292"/>
      <c r="O72" s="292"/>
      <c r="P72" s="46"/>
    </row>
    <row r="73" spans="1:22" ht="13.5" customHeight="1">
      <c r="A73" s="90"/>
      <c r="B73" s="90"/>
      <c r="C73" s="90"/>
      <c r="D73" s="90"/>
      <c r="E73" s="90"/>
      <c r="F73" s="90"/>
      <c r="G73" s="91"/>
      <c r="H73" s="90"/>
      <c r="I73" s="90"/>
      <c r="J73" s="90"/>
      <c r="K73" s="90"/>
      <c r="L73" s="90"/>
      <c r="M73" s="90"/>
      <c r="N73" s="90"/>
      <c r="O73" s="90"/>
      <c r="P73" s="90"/>
    </row>
    <row r="74" spans="1:22" ht="13.5" customHeight="1">
      <c r="A74" s="79"/>
      <c r="B74" s="116" t="s">
        <v>0</v>
      </c>
      <c r="C74" s="314"/>
      <c r="D74" s="315"/>
      <c r="E74" s="116" t="s">
        <v>1</v>
      </c>
      <c r="F74" s="314"/>
      <c r="G74" s="315"/>
      <c r="H74" s="98"/>
      <c r="I74" s="116" t="s">
        <v>2</v>
      </c>
      <c r="J74" s="246">
        <f>K89</f>
        <v>0</v>
      </c>
      <c r="K74" s="247"/>
      <c r="L74" s="116" t="s">
        <v>3</v>
      </c>
      <c r="M74" s="314"/>
      <c r="N74" s="315"/>
      <c r="O74" s="79"/>
      <c r="P74" s="89"/>
    </row>
    <row r="75" spans="1:22" ht="13.5" customHeight="1">
      <c r="A75" s="79"/>
      <c r="B75" s="99" t="s">
        <v>43</v>
      </c>
      <c r="C75" s="316"/>
      <c r="D75" s="317"/>
      <c r="E75" s="99" t="s">
        <v>44</v>
      </c>
      <c r="F75" s="316"/>
      <c r="G75" s="317"/>
      <c r="H75" s="99"/>
      <c r="I75" s="99" t="s">
        <v>45</v>
      </c>
      <c r="J75" s="248"/>
      <c r="K75" s="249"/>
      <c r="L75" s="99" t="s">
        <v>46</v>
      </c>
      <c r="M75" s="316"/>
      <c r="N75" s="317"/>
      <c r="O75" s="79"/>
      <c r="P75" s="89"/>
    </row>
    <row r="76" spans="1:22" ht="13.5" customHeight="1">
      <c r="A76" s="79"/>
      <c r="B76" s="99"/>
      <c r="C76" s="318"/>
      <c r="D76" s="319"/>
      <c r="E76" s="99" t="s">
        <v>90</v>
      </c>
      <c r="F76" s="318"/>
      <c r="G76" s="319"/>
      <c r="H76" s="99"/>
      <c r="I76" s="99" t="s">
        <v>4</v>
      </c>
      <c r="J76" s="250"/>
      <c r="K76" s="251"/>
      <c r="L76" s="99"/>
      <c r="M76" s="318"/>
      <c r="N76" s="319"/>
      <c r="O76" s="79"/>
      <c r="P76" s="89"/>
    </row>
    <row r="77" spans="1:22">
      <c r="A77" s="79"/>
      <c r="B77" s="79"/>
      <c r="C77" s="79"/>
      <c r="D77" s="79"/>
      <c r="E77" s="79"/>
      <c r="F77" s="79"/>
      <c r="G77" s="79"/>
      <c r="H77" s="79"/>
      <c r="I77" s="79"/>
      <c r="J77" s="79"/>
      <c r="K77" s="79"/>
      <c r="L77" s="79"/>
      <c r="M77" s="79"/>
      <c r="N77" s="79"/>
      <c r="O77" s="79"/>
      <c r="P77" s="89"/>
    </row>
    <row r="78" spans="1:22" ht="17.25" customHeight="1">
      <c r="A78" s="79"/>
      <c r="B78" s="79" t="s">
        <v>47</v>
      </c>
      <c r="C78" s="202"/>
      <c r="D78" s="202"/>
      <c r="E78" s="202"/>
      <c r="F78" s="202"/>
      <c r="G78" s="202"/>
      <c r="H78" s="202"/>
      <c r="I78" s="202"/>
      <c r="J78" s="202"/>
      <c r="K78" s="202"/>
      <c r="L78" s="202"/>
      <c r="M78" s="202"/>
      <c r="N78" s="202"/>
      <c r="O78" s="68"/>
      <c r="P78" s="68"/>
    </row>
    <row r="79" spans="1:22">
      <c r="A79" s="79"/>
      <c r="B79" s="79"/>
      <c r="C79" s="79"/>
      <c r="D79" s="79"/>
      <c r="E79" s="79"/>
      <c r="F79" s="79"/>
      <c r="G79" s="79"/>
      <c r="H79" s="79"/>
      <c r="I79" s="79"/>
      <c r="J79" s="79"/>
      <c r="K79" s="79"/>
      <c r="L79" s="79"/>
      <c r="M79" s="79"/>
      <c r="N79" s="79"/>
      <c r="O79" s="79"/>
      <c r="P79" s="89"/>
    </row>
    <row r="80" spans="1:22" ht="18" customHeight="1">
      <c r="A80" s="117" t="s">
        <v>5</v>
      </c>
      <c r="B80" s="320" t="s">
        <v>48</v>
      </c>
      <c r="C80" s="321"/>
      <c r="D80" s="322"/>
      <c r="E80" s="320" t="s">
        <v>49</v>
      </c>
      <c r="F80" s="321"/>
      <c r="G80" s="322"/>
      <c r="H80" s="117" t="s">
        <v>50</v>
      </c>
      <c r="I80" s="117" t="s">
        <v>51</v>
      </c>
      <c r="J80" s="117" t="s">
        <v>52</v>
      </c>
      <c r="K80" s="320" t="s">
        <v>53</v>
      </c>
      <c r="L80" s="321"/>
      <c r="M80" s="322"/>
      <c r="N80" s="320" t="s">
        <v>54</v>
      </c>
      <c r="O80" s="321"/>
      <c r="P80" s="322"/>
    </row>
    <row r="81" spans="1:22" ht="21" customHeight="1">
      <c r="A81" s="66">
        <v>1</v>
      </c>
      <c r="B81" s="305" t="s">
        <v>63</v>
      </c>
      <c r="C81" s="306"/>
      <c r="D81" s="307"/>
      <c r="E81" s="225" t="s">
        <v>93</v>
      </c>
      <c r="F81" s="226"/>
      <c r="G81" s="227"/>
      <c r="H81" s="113"/>
      <c r="I81" s="102" t="s">
        <v>94</v>
      </c>
      <c r="J81" s="103">
        <v>19000</v>
      </c>
      <c r="K81" s="228">
        <f t="shared" ref="K81:K82" si="2">H81*J81</f>
        <v>0</v>
      </c>
      <c r="L81" s="229"/>
      <c r="M81" s="230"/>
      <c r="N81" s="308"/>
      <c r="O81" s="309"/>
      <c r="P81" s="310"/>
    </row>
    <row r="82" spans="1:22" ht="21" customHeight="1">
      <c r="A82" s="66">
        <v>2</v>
      </c>
      <c r="B82" s="311"/>
      <c r="C82" s="312"/>
      <c r="D82" s="313"/>
      <c r="E82" s="225" t="s">
        <v>106</v>
      </c>
      <c r="F82" s="226"/>
      <c r="G82" s="227"/>
      <c r="H82" s="113"/>
      <c r="I82" s="102" t="s">
        <v>107</v>
      </c>
      <c r="J82" s="103">
        <v>5455</v>
      </c>
      <c r="K82" s="228">
        <f t="shared" si="2"/>
        <v>0</v>
      </c>
      <c r="L82" s="229"/>
      <c r="M82" s="230"/>
      <c r="N82" s="308"/>
      <c r="O82" s="309"/>
      <c r="P82" s="310"/>
    </row>
    <row r="83" spans="1:22" ht="21" customHeight="1">
      <c r="A83" s="66">
        <v>3</v>
      </c>
      <c r="B83" s="305"/>
      <c r="C83" s="306"/>
      <c r="D83" s="307"/>
      <c r="E83" s="225"/>
      <c r="F83" s="226"/>
      <c r="G83" s="227"/>
      <c r="H83" s="113"/>
      <c r="I83" s="102"/>
      <c r="J83" s="103"/>
      <c r="K83" s="228"/>
      <c r="L83" s="229"/>
      <c r="M83" s="230"/>
      <c r="N83" s="308"/>
      <c r="O83" s="309"/>
      <c r="P83" s="310"/>
    </row>
    <row r="84" spans="1:22" ht="21" customHeight="1">
      <c r="A84" s="66">
        <v>4</v>
      </c>
      <c r="B84" s="305"/>
      <c r="C84" s="306"/>
      <c r="D84" s="307"/>
      <c r="E84" s="225"/>
      <c r="F84" s="226"/>
      <c r="G84" s="227"/>
      <c r="H84" s="113"/>
      <c r="I84" s="102"/>
      <c r="J84" s="103"/>
      <c r="K84" s="228"/>
      <c r="L84" s="229"/>
      <c r="M84" s="230"/>
      <c r="N84" s="308"/>
      <c r="O84" s="309"/>
      <c r="P84" s="310"/>
    </row>
    <row r="85" spans="1:22" ht="21" customHeight="1">
      <c r="A85" s="66">
        <v>5</v>
      </c>
      <c r="B85" s="305"/>
      <c r="C85" s="306"/>
      <c r="D85" s="307"/>
      <c r="E85" s="225"/>
      <c r="F85" s="226"/>
      <c r="G85" s="227"/>
      <c r="H85" s="113"/>
      <c r="I85" s="102"/>
      <c r="J85" s="103"/>
      <c r="K85" s="228"/>
      <c r="L85" s="229"/>
      <c r="M85" s="230"/>
      <c r="N85" s="308"/>
      <c r="O85" s="309"/>
      <c r="P85" s="310"/>
    </row>
    <row r="86" spans="1:22" ht="21" customHeight="1">
      <c r="A86" s="66">
        <v>6</v>
      </c>
      <c r="B86" s="225"/>
      <c r="C86" s="226"/>
      <c r="D86" s="227"/>
      <c r="E86" s="225"/>
      <c r="F86" s="226"/>
      <c r="G86" s="227"/>
      <c r="H86" s="113"/>
      <c r="I86" s="102"/>
      <c r="J86" s="103"/>
      <c r="K86" s="228"/>
      <c r="L86" s="229"/>
      <c r="M86" s="230"/>
      <c r="N86" s="308"/>
      <c r="O86" s="309"/>
      <c r="P86" s="310"/>
    </row>
    <row r="87" spans="1:22" ht="21" customHeight="1">
      <c r="A87" s="293" t="s">
        <v>55</v>
      </c>
      <c r="B87" s="294"/>
      <c r="C87" s="294"/>
      <c r="D87" s="295"/>
      <c r="E87" s="296"/>
      <c r="F87" s="297"/>
      <c r="G87" s="298"/>
      <c r="H87" s="114"/>
      <c r="I87" s="65"/>
      <c r="J87" s="115"/>
      <c r="K87" s="228">
        <f>SUM(K81:M86)</f>
        <v>0</v>
      </c>
      <c r="L87" s="229"/>
      <c r="M87" s="230"/>
      <c r="N87" s="296"/>
      <c r="O87" s="297"/>
      <c r="P87" s="298"/>
    </row>
    <row r="88" spans="1:22" ht="21" customHeight="1">
      <c r="A88" s="293" t="s">
        <v>98</v>
      </c>
      <c r="B88" s="294"/>
      <c r="C88" s="294"/>
      <c r="D88" s="295"/>
      <c r="E88" s="299"/>
      <c r="F88" s="300"/>
      <c r="G88" s="301"/>
      <c r="H88" s="114"/>
      <c r="I88" s="65"/>
      <c r="J88" s="115"/>
      <c r="K88" s="228">
        <f>K87*10%</f>
        <v>0</v>
      </c>
      <c r="L88" s="229"/>
      <c r="M88" s="230"/>
      <c r="N88" s="296"/>
      <c r="O88" s="297"/>
      <c r="P88" s="298"/>
    </row>
    <row r="89" spans="1:22" ht="21" customHeight="1">
      <c r="A89" s="302" t="s">
        <v>57</v>
      </c>
      <c r="B89" s="303"/>
      <c r="C89" s="303"/>
      <c r="D89" s="303"/>
      <c r="E89" s="303"/>
      <c r="F89" s="303"/>
      <c r="G89" s="303"/>
      <c r="H89" s="303"/>
      <c r="I89" s="303"/>
      <c r="J89" s="304"/>
      <c r="K89" s="228">
        <f>SUM(K87:M88)</f>
        <v>0</v>
      </c>
      <c r="L89" s="229"/>
      <c r="M89" s="230"/>
      <c r="N89" s="296"/>
      <c r="O89" s="297"/>
      <c r="P89" s="298"/>
    </row>
    <row r="90" spans="1:22">
      <c r="A90" s="107"/>
      <c r="B90" s="107"/>
      <c r="C90" s="107"/>
      <c r="D90" s="107"/>
      <c r="E90" s="107"/>
      <c r="F90" s="107"/>
      <c r="G90" s="107"/>
      <c r="H90" s="107"/>
      <c r="I90" s="107"/>
      <c r="J90" s="107"/>
      <c r="K90" s="107"/>
      <c r="L90" s="107"/>
      <c r="M90" s="107"/>
      <c r="N90" s="107"/>
      <c r="O90" s="107"/>
      <c r="P90" s="108"/>
    </row>
    <row r="91" spans="1:22" ht="41.25" customHeight="1">
      <c r="A91" s="333" t="s">
        <v>62</v>
      </c>
      <c r="B91" s="333"/>
      <c r="C91" s="333"/>
      <c r="D91" s="333"/>
      <c r="E91" s="333"/>
      <c r="F91" s="333"/>
      <c r="G91" s="333"/>
      <c r="H91" s="333"/>
      <c r="I91" s="333"/>
      <c r="J91" s="333"/>
      <c r="K91" s="333"/>
      <c r="L91" s="333"/>
      <c r="M91" s="333"/>
      <c r="N91" s="333"/>
      <c r="O91" s="333"/>
      <c r="P91" s="333"/>
      <c r="Q91" s="73"/>
      <c r="R91" s="73"/>
      <c r="S91" s="73"/>
      <c r="T91" s="73"/>
      <c r="U91" s="73"/>
      <c r="V91" s="73"/>
    </row>
    <row r="92" spans="1:22" ht="18.75">
      <c r="A92" s="75"/>
      <c r="B92" s="75"/>
      <c r="C92" s="75"/>
      <c r="D92" s="75"/>
      <c r="E92" s="76"/>
      <c r="F92" s="76"/>
      <c r="G92" s="76"/>
      <c r="H92" s="76"/>
      <c r="I92" s="76"/>
      <c r="J92" s="76"/>
      <c r="K92" s="76"/>
      <c r="L92" s="76"/>
      <c r="M92" s="46"/>
      <c r="N92" s="279">
        <f>合計請求書!$K$6</f>
        <v>45219</v>
      </c>
      <c r="O92" s="279"/>
      <c r="P92" s="279"/>
      <c r="Q92" s="77"/>
      <c r="R92" s="78"/>
    </row>
    <row r="93" spans="1:22" ht="14.25" customHeight="1">
      <c r="A93" s="280" t="s">
        <v>105</v>
      </c>
      <c r="B93" s="280"/>
      <c r="C93" s="280"/>
      <c r="D93" s="280"/>
      <c r="E93" s="282" t="s">
        <v>35</v>
      </c>
      <c r="F93" s="79"/>
      <c r="G93" s="79"/>
      <c r="H93" s="79"/>
      <c r="I93" s="79"/>
      <c r="J93" s="79"/>
      <c r="K93" s="79"/>
      <c r="L93" s="76"/>
      <c r="M93" s="46"/>
      <c r="N93" s="279"/>
      <c r="O93" s="279"/>
      <c r="P93" s="279"/>
      <c r="Q93" s="77"/>
      <c r="R93" s="78"/>
    </row>
    <row r="94" spans="1:22" ht="21" customHeight="1">
      <c r="A94" s="281"/>
      <c r="B94" s="281"/>
      <c r="C94" s="281"/>
      <c r="D94" s="281"/>
      <c r="E94" s="282"/>
      <c r="F94" s="46"/>
      <c r="G94" s="46"/>
      <c r="H94" s="46"/>
      <c r="I94" s="46"/>
      <c r="J94" s="80"/>
      <c r="K94" s="81"/>
      <c r="L94" s="82" t="s">
        <v>36</v>
      </c>
      <c r="M94" s="283">
        <f>合計請求書!$K$24</f>
        <v>0</v>
      </c>
      <c r="N94" s="283"/>
      <c r="O94" s="283"/>
      <c r="P94" s="283"/>
      <c r="Q94" s="77"/>
    </row>
    <row r="95" spans="1:22" ht="18.75" customHeight="1">
      <c r="A95" s="205" t="s">
        <v>37</v>
      </c>
      <c r="B95" s="205"/>
      <c r="C95" s="205"/>
      <c r="D95" s="205"/>
      <c r="E95" s="83"/>
      <c r="F95" s="323" t="s">
        <v>38</v>
      </c>
      <c r="G95" s="325"/>
      <c r="H95" s="325"/>
      <c r="I95" s="326" t="s">
        <v>77</v>
      </c>
      <c r="J95" s="210">
        <f>$J$5</f>
        <v>0</v>
      </c>
      <c r="K95" s="84"/>
      <c r="L95" s="59" t="s">
        <v>39</v>
      </c>
      <c r="M95" s="85">
        <f>合計請求書!$K$25</f>
        <v>0</v>
      </c>
      <c r="N95" s="211">
        <f>合計請求書!$K$26</f>
        <v>0</v>
      </c>
      <c r="O95" s="211"/>
      <c r="P95" s="211"/>
      <c r="Q95" s="86"/>
      <c r="R95" s="86"/>
      <c r="S95" s="86"/>
      <c r="T95" s="86"/>
      <c r="U95" s="86"/>
      <c r="V95" s="86"/>
    </row>
    <row r="96" spans="1:22" ht="13.5" customHeight="1">
      <c r="A96" s="59"/>
      <c r="B96" s="59"/>
      <c r="C96" s="59"/>
      <c r="D96" s="59"/>
      <c r="E96" s="87"/>
      <c r="F96" s="324"/>
      <c r="G96" s="325"/>
      <c r="H96" s="325"/>
      <c r="I96" s="326"/>
      <c r="J96" s="210"/>
      <c r="K96" s="84"/>
      <c r="L96" s="59"/>
      <c r="M96" s="88" t="s">
        <v>7</v>
      </c>
      <c r="N96" s="212">
        <f>合計請求書!$K$27</f>
        <v>0</v>
      </c>
      <c r="O96" s="212"/>
      <c r="P96" s="212"/>
      <c r="Q96" s="86"/>
      <c r="R96" s="86"/>
      <c r="S96" s="86"/>
      <c r="T96" s="86"/>
      <c r="U96" s="86"/>
      <c r="V96" s="86"/>
    </row>
    <row r="97" spans="1:18" ht="13.5" customHeight="1">
      <c r="A97" s="46"/>
      <c r="B97" s="46"/>
      <c r="C97" s="46"/>
      <c r="D97" s="46"/>
      <c r="E97" s="79"/>
      <c r="F97" s="46"/>
      <c r="G97" s="46"/>
      <c r="H97" s="46"/>
      <c r="I97" s="46"/>
      <c r="J97" s="80"/>
      <c r="K97" s="89"/>
      <c r="L97" s="59"/>
      <c r="M97" s="88" t="s">
        <v>6</v>
      </c>
      <c r="N97" s="212">
        <f>合計請求書!$K$28</f>
        <v>0</v>
      </c>
      <c r="O97" s="212"/>
      <c r="P97" s="212"/>
      <c r="R97" s="78"/>
    </row>
    <row r="98" spans="1:18">
      <c r="A98" s="79"/>
      <c r="B98" s="79"/>
      <c r="C98" s="79"/>
      <c r="D98" s="79"/>
      <c r="E98" s="89"/>
      <c r="F98" s="79"/>
      <c r="G98" s="79"/>
      <c r="H98" s="79"/>
      <c r="I98" s="79"/>
      <c r="J98" s="79"/>
      <c r="K98" s="79"/>
      <c r="L98" s="46"/>
      <c r="M98" s="46"/>
      <c r="N98" s="46"/>
      <c r="O98" s="76"/>
      <c r="P98" s="46"/>
    </row>
    <row r="99" spans="1:18" ht="13.5" customHeight="1">
      <c r="A99" s="94"/>
      <c r="B99" s="94"/>
      <c r="C99" s="94"/>
      <c r="D99" s="94"/>
      <c r="E99" s="94"/>
      <c r="F99" s="94"/>
      <c r="G99" s="95"/>
      <c r="H99" s="96"/>
      <c r="I99" s="96"/>
      <c r="J99" s="96"/>
      <c r="K99" s="94"/>
      <c r="L99" s="94"/>
      <c r="M99" s="94"/>
      <c r="N99" s="94"/>
      <c r="O99" s="94"/>
      <c r="P99" s="94"/>
    </row>
    <row r="100" spans="1:18" ht="18" customHeight="1">
      <c r="A100" s="327" t="s">
        <v>41</v>
      </c>
      <c r="B100" s="328"/>
      <c r="C100" s="262">
        <f>K119</f>
        <v>0</v>
      </c>
      <c r="D100" s="263"/>
      <c r="E100" s="264"/>
      <c r="F100" s="331" t="s">
        <v>42</v>
      </c>
      <c r="G100" s="270"/>
      <c r="H100" s="271"/>
      <c r="I100" s="271"/>
      <c r="J100" s="271"/>
      <c r="K100" s="272"/>
      <c r="L100" s="46"/>
      <c r="M100" s="93"/>
      <c r="N100" s="276"/>
      <c r="O100" s="276"/>
      <c r="P100" s="276"/>
    </row>
    <row r="101" spans="1:18" ht="18" customHeight="1">
      <c r="A101" s="329"/>
      <c r="B101" s="330"/>
      <c r="C101" s="265"/>
      <c r="D101" s="266"/>
      <c r="E101" s="267"/>
      <c r="F101" s="332"/>
      <c r="G101" s="273"/>
      <c r="H101" s="274"/>
      <c r="I101" s="274"/>
      <c r="J101" s="274"/>
      <c r="K101" s="275"/>
      <c r="L101" s="46"/>
      <c r="M101" s="93"/>
      <c r="N101" s="277"/>
      <c r="O101" s="277"/>
      <c r="P101" s="277"/>
    </row>
    <row r="102" spans="1:18">
      <c r="A102" s="76"/>
      <c r="B102" s="76"/>
      <c r="C102" s="76"/>
      <c r="D102" s="76"/>
      <c r="E102" s="76"/>
      <c r="F102" s="76"/>
      <c r="G102" s="76"/>
      <c r="H102" s="76"/>
      <c r="I102" s="76"/>
      <c r="J102" s="76"/>
      <c r="K102" s="292"/>
      <c r="L102" s="292"/>
      <c r="M102" s="292"/>
      <c r="N102" s="292"/>
      <c r="O102" s="292"/>
      <c r="P102" s="46"/>
    </row>
    <row r="103" spans="1:18" ht="14.25">
      <c r="A103" s="90"/>
      <c r="B103" s="90"/>
      <c r="C103" s="90"/>
      <c r="D103" s="90"/>
      <c r="E103" s="90"/>
      <c r="F103" s="90"/>
      <c r="G103" s="91"/>
      <c r="H103" s="90"/>
      <c r="I103" s="90"/>
      <c r="J103" s="90"/>
      <c r="K103" s="90"/>
      <c r="L103" s="90"/>
      <c r="M103" s="90"/>
      <c r="N103" s="90"/>
      <c r="O103" s="90"/>
      <c r="P103" s="90"/>
    </row>
    <row r="104" spans="1:18" ht="13.5" customHeight="1">
      <c r="A104" s="79"/>
      <c r="B104" s="116" t="s">
        <v>0</v>
      </c>
      <c r="C104" s="314"/>
      <c r="D104" s="315"/>
      <c r="E104" s="116" t="s">
        <v>1</v>
      </c>
      <c r="F104" s="314"/>
      <c r="G104" s="315"/>
      <c r="H104" s="98"/>
      <c r="I104" s="116" t="s">
        <v>2</v>
      </c>
      <c r="J104" s="246">
        <f>K119</f>
        <v>0</v>
      </c>
      <c r="K104" s="247"/>
      <c r="L104" s="116" t="s">
        <v>3</v>
      </c>
      <c r="M104" s="314"/>
      <c r="N104" s="315"/>
      <c r="O104" s="79"/>
      <c r="P104" s="89"/>
    </row>
    <row r="105" spans="1:18" ht="13.5" customHeight="1">
      <c r="A105" s="79"/>
      <c r="B105" s="99" t="s">
        <v>43</v>
      </c>
      <c r="C105" s="316"/>
      <c r="D105" s="317"/>
      <c r="E105" s="99" t="s">
        <v>44</v>
      </c>
      <c r="F105" s="316"/>
      <c r="G105" s="317"/>
      <c r="H105" s="99"/>
      <c r="I105" s="99" t="s">
        <v>45</v>
      </c>
      <c r="J105" s="248"/>
      <c r="K105" s="249"/>
      <c r="L105" s="99" t="s">
        <v>46</v>
      </c>
      <c r="M105" s="316"/>
      <c r="N105" s="317"/>
      <c r="O105" s="79"/>
      <c r="P105" s="89"/>
    </row>
    <row r="106" spans="1:18" ht="13.5" customHeight="1">
      <c r="A106" s="79"/>
      <c r="B106" s="99"/>
      <c r="C106" s="318"/>
      <c r="D106" s="319"/>
      <c r="E106" s="99" t="s">
        <v>90</v>
      </c>
      <c r="F106" s="318"/>
      <c r="G106" s="319"/>
      <c r="H106" s="99"/>
      <c r="I106" s="99" t="s">
        <v>4</v>
      </c>
      <c r="J106" s="250"/>
      <c r="K106" s="251"/>
      <c r="L106" s="99"/>
      <c r="M106" s="318"/>
      <c r="N106" s="319"/>
      <c r="O106" s="79"/>
      <c r="P106" s="89"/>
    </row>
    <row r="107" spans="1:18">
      <c r="A107" s="79"/>
      <c r="B107" s="79"/>
      <c r="C107" s="79"/>
      <c r="D107" s="79"/>
      <c r="E107" s="79"/>
      <c r="F107" s="79"/>
      <c r="G107" s="79"/>
      <c r="H107" s="79"/>
      <c r="I107" s="79"/>
      <c r="J107" s="79"/>
      <c r="K107" s="79"/>
      <c r="L107" s="79"/>
      <c r="M107" s="79"/>
      <c r="N107" s="79"/>
      <c r="O107" s="79"/>
      <c r="P107" s="89"/>
    </row>
    <row r="108" spans="1:18" ht="17.25" customHeight="1">
      <c r="A108" s="79"/>
      <c r="B108" s="79" t="s">
        <v>47</v>
      </c>
      <c r="C108" s="202"/>
      <c r="D108" s="202"/>
      <c r="E108" s="202"/>
      <c r="F108" s="202"/>
      <c r="G108" s="202"/>
      <c r="H108" s="202"/>
      <c r="I108" s="202"/>
      <c r="J108" s="202"/>
      <c r="K108" s="202"/>
      <c r="L108" s="202"/>
      <c r="M108" s="202"/>
      <c r="N108" s="202"/>
      <c r="O108" s="68"/>
      <c r="P108" s="68"/>
    </row>
    <row r="109" spans="1:18">
      <c r="A109" s="79"/>
      <c r="B109" s="79"/>
      <c r="C109" s="79"/>
      <c r="D109" s="79"/>
      <c r="E109" s="79"/>
      <c r="F109" s="79"/>
      <c r="G109" s="79"/>
      <c r="H109" s="79"/>
      <c r="I109" s="79"/>
      <c r="J109" s="79"/>
      <c r="K109" s="79"/>
      <c r="L109" s="79"/>
      <c r="M109" s="79"/>
      <c r="N109" s="79"/>
      <c r="O109" s="79"/>
      <c r="P109" s="89"/>
    </row>
    <row r="110" spans="1:18" ht="18" customHeight="1">
      <c r="A110" s="117" t="s">
        <v>5</v>
      </c>
      <c r="B110" s="320" t="s">
        <v>48</v>
      </c>
      <c r="C110" s="321"/>
      <c r="D110" s="322"/>
      <c r="E110" s="320" t="s">
        <v>49</v>
      </c>
      <c r="F110" s="321"/>
      <c r="G110" s="322"/>
      <c r="H110" s="117" t="s">
        <v>50</v>
      </c>
      <c r="I110" s="117" t="s">
        <v>51</v>
      </c>
      <c r="J110" s="117" t="s">
        <v>52</v>
      </c>
      <c r="K110" s="320" t="s">
        <v>53</v>
      </c>
      <c r="L110" s="321"/>
      <c r="M110" s="322"/>
      <c r="N110" s="320" t="s">
        <v>54</v>
      </c>
      <c r="O110" s="321"/>
      <c r="P110" s="322"/>
    </row>
    <row r="111" spans="1:18" ht="21" customHeight="1">
      <c r="A111" s="66">
        <v>1</v>
      </c>
      <c r="B111" s="305" t="s">
        <v>63</v>
      </c>
      <c r="C111" s="306"/>
      <c r="D111" s="307"/>
      <c r="E111" s="225" t="s">
        <v>93</v>
      </c>
      <c r="F111" s="226"/>
      <c r="G111" s="227"/>
      <c r="H111" s="113"/>
      <c r="I111" s="102" t="s">
        <v>94</v>
      </c>
      <c r="J111" s="103">
        <v>19000</v>
      </c>
      <c r="K111" s="228">
        <f t="shared" ref="K111:K112" si="3">H111*J111</f>
        <v>0</v>
      </c>
      <c r="L111" s="229"/>
      <c r="M111" s="230"/>
      <c r="N111" s="308"/>
      <c r="O111" s="309"/>
      <c r="P111" s="310"/>
    </row>
    <row r="112" spans="1:18" ht="21" customHeight="1">
      <c r="A112" s="66">
        <v>2</v>
      </c>
      <c r="B112" s="311"/>
      <c r="C112" s="312"/>
      <c r="D112" s="313"/>
      <c r="E112" s="225" t="s">
        <v>106</v>
      </c>
      <c r="F112" s="226"/>
      <c r="G112" s="227"/>
      <c r="H112" s="113"/>
      <c r="I112" s="102" t="s">
        <v>107</v>
      </c>
      <c r="J112" s="103">
        <v>5455</v>
      </c>
      <c r="K112" s="228">
        <f t="shared" si="3"/>
        <v>0</v>
      </c>
      <c r="L112" s="229"/>
      <c r="M112" s="230"/>
      <c r="N112" s="308"/>
      <c r="O112" s="309"/>
      <c r="P112" s="310"/>
    </row>
    <row r="113" spans="1:22" ht="21" customHeight="1">
      <c r="A113" s="66">
        <v>3</v>
      </c>
      <c r="B113" s="305"/>
      <c r="C113" s="306"/>
      <c r="D113" s="307"/>
      <c r="E113" s="225"/>
      <c r="F113" s="226"/>
      <c r="G113" s="227"/>
      <c r="H113" s="113"/>
      <c r="I113" s="102"/>
      <c r="J113" s="103"/>
      <c r="K113" s="228"/>
      <c r="L113" s="229"/>
      <c r="M113" s="230"/>
      <c r="N113" s="308"/>
      <c r="O113" s="309"/>
      <c r="P113" s="310"/>
    </row>
    <row r="114" spans="1:22" ht="21" customHeight="1">
      <c r="A114" s="66">
        <v>4</v>
      </c>
      <c r="B114" s="305"/>
      <c r="C114" s="306"/>
      <c r="D114" s="307"/>
      <c r="E114" s="225"/>
      <c r="F114" s="226"/>
      <c r="G114" s="227"/>
      <c r="H114" s="113"/>
      <c r="I114" s="102"/>
      <c r="J114" s="103"/>
      <c r="K114" s="228"/>
      <c r="L114" s="229"/>
      <c r="M114" s="230"/>
      <c r="N114" s="308"/>
      <c r="O114" s="309"/>
      <c r="P114" s="310"/>
    </row>
    <row r="115" spans="1:22" ht="21" customHeight="1">
      <c r="A115" s="66">
        <v>5</v>
      </c>
      <c r="B115" s="305"/>
      <c r="C115" s="306"/>
      <c r="D115" s="307"/>
      <c r="E115" s="225"/>
      <c r="F115" s="226"/>
      <c r="G115" s="227"/>
      <c r="H115" s="113"/>
      <c r="I115" s="102"/>
      <c r="J115" s="103"/>
      <c r="K115" s="228"/>
      <c r="L115" s="229"/>
      <c r="M115" s="230"/>
      <c r="N115" s="308"/>
      <c r="O115" s="309"/>
      <c r="P115" s="310"/>
    </row>
    <row r="116" spans="1:22" ht="21" customHeight="1">
      <c r="A116" s="66">
        <v>6</v>
      </c>
      <c r="B116" s="225"/>
      <c r="C116" s="226"/>
      <c r="D116" s="227"/>
      <c r="E116" s="225"/>
      <c r="F116" s="226"/>
      <c r="G116" s="227"/>
      <c r="H116" s="113"/>
      <c r="I116" s="102"/>
      <c r="J116" s="103"/>
      <c r="K116" s="228"/>
      <c r="L116" s="229"/>
      <c r="M116" s="230"/>
      <c r="N116" s="308"/>
      <c r="O116" s="309"/>
      <c r="P116" s="310"/>
    </row>
    <row r="117" spans="1:22" ht="21" customHeight="1">
      <c r="A117" s="293" t="s">
        <v>55</v>
      </c>
      <c r="B117" s="294"/>
      <c r="C117" s="294"/>
      <c r="D117" s="295"/>
      <c r="E117" s="296"/>
      <c r="F117" s="297"/>
      <c r="G117" s="298"/>
      <c r="H117" s="114"/>
      <c r="I117" s="65"/>
      <c r="J117" s="115"/>
      <c r="K117" s="228">
        <f>SUM(K111:M116)</f>
        <v>0</v>
      </c>
      <c r="L117" s="229"/>
      <c r="M117" s="230"/>
      <c r="N117" s="296"/>
      <c r="O117" s="297"/>
      <c r="P117" s="298"/>
    </row>
    <row r="118" spans="1:22" ht="21" customHeight="1">
      <c r="A118" s="293" t="s">
        <v>98</v>
      </c>
      <c r="B118" s="294"/>
      <c r="C118" s="294"/>
      <c r="D118" s="295"/>
      <c r="E118" s="299"/>
      <c r="F118" s="300"/>
      <c r="G118" s="301"/>
      <c r="H118" s="114"/>
      <c r="I118" s="65"/>
      <c r="J118" s="115"/>
      <c r="K118" s="228">
        <f>K117*10%</f>
        <v>0</v>
      </c>
      <c r="L118" s="229"/>
      <c r="M118" s="230"/>
      <c r="N118" s="296"/>
      <c r="O118" s="297"/>
      <c r="P118" s="298"/>
    </row>
    <row r="119" spans="1:22" ht="21" customHeight="1">
      <c r="A119" s="302" t="s">
        <v>57</v>
      </c>
      <c r="B119" s="303"/>
      <c r="C119" s="303"/>
      <c r="D119" s="303"/>
      <c r="E119" s="303"/>
      <c r="F119" s="303"/>
      <c r="G119" s="303"/>
      <c r="H119" s="303"/>
      <c r="I119" s="303"/>
      <c r="J119" s="304"/>
      <c r="K119" s="228">
        <f>SUM(K117:M118)</f>
        <v>0</v>
      </c>
      <c r="L119" s="229"/>
      <c r="M119" s="230"/>
      <c r="N119" s="296"/>
      <c r="O119" s="297"/>
      <c r="P119" s="298"/>
    </row>
    <row r="120" spans="1:22">
      <c r="A120" s="107"/>
      <c r="B120" s="107"/>
      <c r="C120" s="107"/>
      <c r="D120" s="107"/>
      <c r="E120" s="107"/>
      <c r="F120" s="107"/>
      <c r="G120" s="107"/>
      <c r="H120" s="107"/>
      <c r="I120" s="107"/>
      <c r="J120" s="107"/>
      <c r="K120" s="107"/>
      <c r="L120" s="107"/>
      <c r="M120" s="107"/>
      <c r="N120" s="107"/>
      <c r="O120" s="107"/>
      <c r="P120" s="108"/>
    </row>
    <row r="121" spans="1:22" ht="41.25" customHeight="1">
      <c r="A121" s="333" t="s">
        <v>62</v>
      </c>
      <c r="B121" s="333"/>
      <c r="C121" s="333"/>
      <c r="D121" s="333"/>
      <c r="E121" s="333"/>
      <c r="F121" s="333"/>
      <c r="G121" s="333"/>
      <c r="H121" s="333"/>
      <c r="I121" s="333"/>
      <c r="J121" s="333"/>
      <c r="K121" s="333"/>
      <c r="L121" s="333"/>
      <c r="M121" s="333"/>
      <c r="N121" s="333"/>
      <c r="O121" s="333"/>
      <c r="P121" s="333"/>
      <c r="Q121" s="73"/>
      <c r="R121" s="73"/>
      <c r="S121" s="73"/>
      <c r="T121" s="73"/>
      <c r="U121" s="73"/>
      <c r="V121" s="73"/>
    </row>
    <row r="122" spans="1:22" ht="18.75">
      <c r="A122" s="75"/>
      <c r="B122" s="75"/>
      <c r="C122" s="75"/>
      <c r="D122" s="75"/>
      <c r="E122" s="76"/>
      <c r="F122" s="76"/>
      <c r="G122" s="76"/>
      <c r="H122" s="76"/>
      <c r="I122" s="76"/>
      <c r="J122" s="76"/>
      <c r="K122" s="76"/>
      <c r="L122" s="76"/>
      <c r="M122" s="46"/>
      <c r="N122" s="279">
        <f>合計請求書!$K$6</f>
        <v>45219</v>
      </c>
      <c r="O122" s="279"/>
      <c r="P122" s="279"/>
      <c r="Q122" s="77"/>
      <c r="R122" s="78"/>
    </row>
    <row r="123" spans="1:22" ht="14.25" customHeight="1">
      <c r="A123" s="280" t="s">
        <v>105</v>
      </c>
      <c r="B123" s="280"/>
      <c r="C123" s="280"/>
      <c r="D123" s="280"/>
      <c r="E123" s="282" t="s">
        <v>35</v>
      </c>
      <c r="F123" s="79"/>
      <c r="G123" s="79"/>
      <c r="H123" s="79"/>
      <c r="I123" s="79"/>
      <c r="J123" s="79"/>
      <c r="K123" s="79"/>
      <c r="L123" s="76"/>
      <c r="M123" s="46"/>
      <c r="N123" s="279"/>
      <c r="O123" s="279"/>
      <c r="P123" s="279"/>
      <c r="Q123" s="77"/>
      <c r="R123" s="78"/>
    </row>
    <row r="124" spans="1:22" ht="21" customHeight="1">
      <c r="A124" s="281"/>
      <c r="B124" s="281"/>
      <c r="C124" s="281"/>
      <c r="D124" s="281"/>
      <c r="E124" s="282"/>
      <c r="F124" s="46"/>
      <c r="G124" s="46"/>
      <c r="H124" s="46"/>
      <c r="I124" s="46"/>
      <c r="J124" s="80"/>
      <c r="K124" s="81"/>
      <c r="L124" s="82" t="s">
        <v>36</v>
      </c>
      <c r="M124" s="283">
        <f>合計請求書!$K$24</f>
        <v>0</v>
      </c>
      <c r="N124" s="283"/>
      <c r="O124" s="283"/>
      <c r="P124" s="283"/>
      <c r="Q124" s="77"/>
    </row>
    <row r="125" spans="1:22" ht="18.75" customHeight="1">
      <c r="A125" s="205" t="s">
        <v>37</v>
      </c>
      <c r="B125" s="205"/>
      <c r="C125" s="205"/>
      <c r="D125" s="205"/>
      <c r="E125" s="83"/>
      <c r="F125" s="323" t="s">
        <v>38</v>
      </c>
      <c r="G125" s="325"/>
      <c r="H125" s="325"/>
      <c r="I125" s="326" t="s">
        <v>77</v>
      </c>
      <c r="J125" s="210">
        <f>$J$5</f>
        <v>0</v>
      </c>
      <c r="K125" s="84"/>
      <c r="L125" s="59" t="s">
        <v>39</v>
      </c>
      <c r="M125" s="85">
        <f>合計請求書!$K$25</f>
        <v>0</v>
      </c>
      <c r="N125" s="211">
        <f>合計請求書!$K$26</f>
        <v>0</v>
      </c>
      <c r="O125" s="211"/>
      <c r="P125" s="211"/>
      <c r="Q125" s="86"/>
      <c r="R125" s="86"/>
      <c r="S125" s="86"/>
      <c r="T125" s="86"/>
      <c r="U125" s="86"/>
      <c r="V125" s="86"/>
    </row>
    <row r="126" spans="1:22" ht="13.5" customHeight="1">
      <c r="A126" s="59"/>
      <c r="B126" s="59"/>
      <c r="C126" s="59"/>
      <c r="D126" s="59"/>
      <c r="E126" s="87"/>
      <c r="F126" s="324"/>
      <c r="G126" s="325"/>
      <c r="H126" s="325"/>
      <c r="I126" s="326"/>
      <c r="J126" s="210"/>
      <c r="K126" s="84"/>
      <c r="L126" s="59"/>
      <c r="M126" s="88" t="s">
        <v>7</v>
      </c>
      <c r="N126" s="212">
        <f>合計請求書!$K$27</f>
        <v>0</v>
      </c>
      <c r="O126" s="212"/>
      <c r="P126" s="212"/>
      <c r="Q126" s="86"/>
      <c r="R126" s="86"/>
      <c r="S126" s="86"/>
      <c r="T126" s="86"/>
      <c r="U126" s="86"/>
      <c r="V126" s="86"/>
    </row>
    <row r="127" spans="1:22" ht="13.5" customHeight="1">
      <c r="A127" s="46"/>
      <c r="B127" s="46"/>
      <c r="C127" s="46"/>
      <c r="D127" s="46"/>
      <c r="E127" s="79"/>
      <c r="F127" s="46"/>
      <c r="G127" s="46"/>
      <c r="H127" s="46"/>
      <c r="I127" s="46"/>
      <c r="J127" s="80"/>
      <c r="K127" s="89"/>
      <c r="L127" s="59"/>
      <c r="M127" s="88" t="s">
        <v>6</v>
      </c>
      <c r="N127" s="212">
        <f>合計請求書!$K$28</f>
        <v>0</v>
      </c>
      <c r="O127" s="212"/>
      <c r="P127" s="212"/>
      <c r="R127" s="78"/>
    </row>
    <row r="128" spans="1:22">
      <c r="A128" s="79"/>
      <c r="B128" s="79"/>
      <c r="C128" s="79"/>
      <c r="D128" s="79"/>
      <c r="E128" s="89"/>
      <c r="F128" s="79"/>
      <c r="G128" s="79"/>
      <c r="H128" s="79"/>
      <c r="I128" s="79"/>
      <c r="J128" s="79"/>
      <c r="K128" s="79"/>
      <c r="L128" s="46"/>
      <c r="M128" s="46"/>
      <c r="N128" s="46"/>
      <c r="O128" s="76"/>
      <c r="P128" s="46"/>
    </row>
    <row r="129" spans="1:16" ht="13.5" customHeight="1">
      <c r="A129" s="94"/>
      <c r="B129" s="94"/>
      <c r="C129" s="94"/>
      <c r="D129" s="94"/>
      <c r="E129" s="94"/>
      <c r="F129" s="94"/>
      <c r="G129" s="95"/>
      <c r="H129" s="96"/>
      <c r="I129" s="96"/>
      <c r="J129" s="96"/>
      <c r="K129" s="94"/>
      <c r="L129" s="94"/>
      <c r="M129" s="94"/>
      <c r="N129" s="94"/>
      <c r="O129" s="94"/>
      <c r="P129" s="94"/>
    </row>
    <row r="130" spans="1:16" ht="18" customHeight="1">
      <c r="A130" s="327" t="s">
        <v>41</v>
      </c>
      <c r="B130" s="328"/>
      <c r="C130" s="262">
        <f>K149</f>
        <v>0</v>
      </c>
      <c r="D130" s="263"/>
      <c r="E130" s="264"/>
      <c r="F130" s="331" t="s">
        <v>42</v>
      </c>
      <c r="G130" s="270"/>
      <c r="H130" s="271"/>
      <c r="I130" s="271"/>
      <c r="J130" s="271"/>
      <c r="K130" s="272"/>
      <c r="L130" s="46"/>
      <c r="M130" s="93"/>
      <c r="N130" s="276"/>
      <c r="O130" s="276"/>
      <c r="P130" s="276"/>
    </row>
    <row r="131" spans="1:16" ht="18" customHeight="1">
      <c r="A131" s="329"/>
      <c r="B131" s="330"/>
      <c r="C131" s="265"/>
      <c r="D131" s="266"/>
      <c r="E131" s="267"/>
      <c r="F131" s="332"/>
      <c r="G131" s="273"/>
      <c r="H131" s="274"/>
      <c r="I131" s="274"/>
      <c r="J131" s="274"/>
      <c r="K131" s="275"/>
      <c r="L131" s="46"/>
      <c r="M131" s="93"/>
      <c r="N131" s="277"/>
      <c r="O131" s="277"/>
      <c r="P131" s="277"/>
    </row>
    <row r="132" spans="1:16">
      <c r="A132" s="76"/>
      <c r="B132" s="76"/>
      <c r="C132" s="76"/>
      <c r="D132" s="76"/>
      <c r="E132" s="76"/>
      <c r="F132" s="76"/>
      <c r="G132" s="76"/>
      <c r="H132" s="76"/>
      <c r="I132" s="76"/>
      <c r="J132" s="76"/>
      <c r="K132" s="292"/>
      <c r="L132" s="292"/>
      <c r="M132" s="292"/>
      <c r="N132" s="292"/>
      <c r="O132" s="292"/>
      <c r="P132" s="46"/>
    </row>
    <row r="133" spans="1:16" ht="14.25">
      <c r="A133" s="90"/>
      <c r="B133" s="90"/>
      <c r="C133" s="90"/>
      <c r="D133" s="90"/>
      <c r="E133" s="90"/>
      <c r="F133" s="90"/>
      <c r="G133" s="91"/>
      <c r="H133" s="90"/>
      <c r="I133" s="90"/>
      <c r="J133" s="90"/>
      <c r="K133" s="90"/>
      <c r="L133" s="90"/>
      <c r="M133" s="90"/>
      <c r="N133" s="90"/>
      <c r="O133" s="90"/>
      <c r="P133" s="90"/>
    </row>
    <row r="134" spans="1:16" ht="13.5" customHeight="1">
      <c r="A134" s="79"/>
      <c r="B134" s="116" t="s">
        <v>0</v>
      </c>
      <c r="C134" s="314"/>
      <c r="D134" s="315"/>
      <c r="E134" s="116" t="s">
        <v>1</v>
      </c>
      <c r="F134" s="314"/>
      <c r="G134" s="315"/>
      <c r="H134" s="98"/>
      <c r="I134" s="116" t="s">
        <v>2</v>
      </c>
      <c r="J134" s="246">
        <f>K149</f>
        <v>0</v>
      </c>
      <c r="K134" s="247"/>
      <c r="L134" s="116" t="s">
        <v>3</v>
      </c>
      <c r="M134" s="314"/>
      <c r="N134" s="315"/>
      <c r="O134" s="79"/>
      <c r="P134" s="89"/>
    </row>
    <row r="135" spans="1:16" ht="13.5" customHeight="1">
      <c r="A135" s="79"/>
      <c r="B135" s="99" t="s">
        <v>43</v>
      </c>
      <c r="C135" s="316"/>
      <c r="D135" s="317"/>
      <c r="E135" s="99" t="s">
        <v>44</v>
      </c>
      <c r="F135" s="316"/>
      <c r="G135" s="317"/>
      <c r="H135" s="99"/>
      <c r="I135" s="99" t="s">
        <v>45</v>
      </c>
      <c r="J135" s="248"/>
      <c r="K135" s="249"/>
      <c r="L135" s="99" t="s">
        <v>46</v>
      </c>
      <c r="M135" s="316"/>
      <c r="N135" s="317"/>
      <c r="O135" s="79"/>
      <c r="P135" s="89"/>
    </row>
    <row r="136" spans="1:16" ht="13.5" customHeight="1">
      <c r="A136" s="79"/>
      <c r="B136" s="99"/>
      <c r="C136" s="318"/>
      <c r="D136" s="319"/>
      <c r="E136" s="99" t="s">
        <v>90</v>
      </c>
      <c r="F136" s="318"/>
      <c r="G136" s="319"/>
      <c r="H136" s="99"/>
      <c r="I136" s="99" t="s">
        <v>4</v>
      </c>
      <c r="J136" s="250"/>
      <c r="K136" s="251"/>
      <c r="L136" s="99"/>
      <c r="M136" s="318"/>
      <c r="N136" s="319"/>
      <c r="O136" s="79"/>
      <c r="P136" s="89"/>
    </row>
    <row r="137" spans="1:16">
      <c r="A137" s="79"/>
      <c r="B137" s="79"/>
      <c r="C137" s="79"/>
      <c r="D137" s="79"/>
      <c r="E137" s="79"/>
      <c r="F137" s="79"/>
      <c r="G137" s="79"/>
      <c r="H137" s="79"/>
      <c r="I137" s="79"/>
      <c r="J137" s="79"/>
      <c r="K137" s="79"/>
      <c r="L137" s="79"/>
      <c r="M137" s="79"/>
      <c r="N137" s="79"/>
      <c r="O137" s="79"/>
      <c r="P137" s="89"/>
    </row>
    <row r="138" spans="1:16" ht="17.25" customHeight="1">
      <c r="A138" s="79"/>
      <c r="B138" s="79" t="s">
        <v>47</v>
      </c>
      <c r="C138" s="202"/>
      <c r="D138" s="202"/>
      <c r="E138" s="202"/>
      <c r="F138" s="202"/>
      <c r="G138" s="202"/>
      <c r="H138" s="202"/>
      <c r="I138" s="202"/>
      <c r="J138" s="202"/>
      <c r="K138" s="202"/>
      <c r="L138" s="202"/>
      <c r="M138" s="202"/>
      <c r="N138" s="202"/>
      <c r="O138" s="68"/>
      <c r="P138" s="68"/>
    </row>
    <row r="139" spans="1:16">
      <c r="A139" s="79"/>
      <c r="B139" s="79"/>
      <c r="C139" s="79"/>
      <c r="D139" s="79"/>
      <c r="E139" s="79"/>
      <c r="F139" s="79"/>
      <c r="G139" s="79"/>
      <c r="H139" s="79"/>
      <c r="I139" s="79"/>
      <c r="J139" s="79"/>
      <c r="K139" s="79"/>
      <c r="L139" s="79"/>
      <c r="M139" s="79"/>
      <c r="N139" s="79"/>
      <c r="O139" s="79"/>
      <c r="P139" s="89"/>
    </row>
    <row r="140" spans="1:16" ht="18" customHeight="1">
      <c r="A140" s="117" t="s">
        <v>5</v>
      </c>
      <c r="B140" s="320" t="s">
        <v>48</v>
      </c>
      <c r="C140" s="321"/>
      <c r="D140" s="322"/>
      <c r="E140" s="320" t="s">
        <v>49</v>
      </c>
      <c r="F140" s="321"/>
      <c r="G140" s="322"/>
      <c r="H140" s="117" t="s">
        <v>50</v>
      </c>
      <c r="I140" s="117" t="s">
        <v>51</v>
      </c>
      <c r="J140" s="117" t="s">
        <v>52</v>
      </c>
      <c r="K140" s="320" t="s">
        <v>53</v>
      </c>
      <c r="L140" s="321"/>
      <c r="M140" s="322"/>
      <c r="N140" s="320" t="s">
        <v>54</v>
      </c>
      <c r="O140" s="321"/>
      <c r="P140" s="322"/>
    </row>
    <row r="141" spans="1:16" ht="21" customHeight="1">
      <c r="A141" s="66">
        <v>1</v>
      </c>
      <c r="B141" s="305" t="s">
        <v>63</v>
      </c>
      <c r="C141" s="306"/>
      <c r="D141" s="307"/>
      <c r="E141" s="225" t="s">
        <v>93</v>
      </c>
      <c r="F141" s="226"/>
      <c r="G141" s="227"/>
      <c r="H141" s="113"/>
      <c r="I141" s="102" t="s">
        <v>94</v>
      </c>
      <c r="J141" s="103">
        <v>19000</v>
      </c>
      <c r="K141" s="228">
        <f t="shared" ref="K141:K142" si="4">H141*J141</f>
        <v>0</v>
      </c>
      <c r="L141" s="229"/>
      <c r="M141" s="230"/>
      <c r="N141" s="308"/>
      <c r="O141" s="309"/>
      <c r="P141" s="310"/>
    </row>
    <row r="142" spans="1:16" ht="21" customHeight="1">
      <c r="A142" s="66">
        <v>2</v>
      </c>
      <c r="B142" s="311"/>
      <c r="C142" s="312"/>
      <c r="D142" s="313"/>
      <c r="E142" s="225" t="s">
        <v>106</v>
      </c>
      <c r="F142" s="226"/>
      <c r="G142" s="227"/>
      <c r="H142" s="113"/>
      <c r="I142" s="102" t="s">
        <v>107</v>
      </c>
      <c r="J142" s="103">
        <v>5455</v>
      </c>
      <c r="K142" s="228">
        <f t="shared" si="4"/>
        <v>0</v>
      </c>
      <c r="L142" s="229"/>
      <c r="M142" s="230"/>
      <c r="N142" s="308"/>
      <c r="O142" s="309"/>
      <c r="P142" s="310"/>
    </row>
    <row r="143" spans="1:16" ht="21" customHeight="1">
      <c r="A143" s="66">
        <v>3</v>
      </c>
      <c r="B143" s="305"/>
      <c r="C143" s="306"/>
      <c r="D143" s="307"/>
      <c r="E143" s="225"/>
      <c r="F143" s="226"/>
      <c r="G143" s="227"/>
      <c r="H143" s="113"/>
      <c r="I143" s="102"/>
      <c r="J143" s="103"/>
      <c r="K143" s="228"/>
      <c r="L143" s="229"/>
      <c r="M143" s="230"/>
      <c r="N143" s="308"/>
      <c r="O143" s="309"/>
      <c r="P143" s="310"/>
    </row>
    <row r="144" spans="1:16" ht="21" customHeight="1">
      <c r="A144" s="66">
        <v>4</v>
      </c>
      <c r="B144" s="305"/>
      <c r="C144" s="306"/>
      <c r="D144" s="307"/>
      <c r="E144" s="225"/>
      <c r="F144" s="226"/>
      <c r="G144" s="227"/>
      <c r="H144" s="113"/>
      <c r="I144" s="102"/>
      <c r="J144" s="103"/>
      <c r="K144" s="228"/>
      <c r="L144" s="229"/>
      <c r="M144" s="230"/>
      <c r="N144" s="308"/>
      <c r="O144" s="309"/>
      <c r="P144" s="310"/>
    </row>
    <row r="145" spans="1:22" ht="21" customHeight="1">
      <c r="A145" s="66">
        <v>5</v>
      </c>
      <c r="B145" s="305"/>
      <c r="C145" s="306"/>
      <c r="D145" s="307"/>
      <c r="E145" s="225"/>
      <c r="F145" s="226"/>
      <c r="G145" s="227"/>
      <c r="H145" s="113"/>
      <c r="I145" s="102"/>
      <c r="J145" s="103"/>
      <c r="K145" s="228"/>
      <c r="L145" s="229"/>
      <c r="M145" s="230"/>
      <c r="N145" s="308"/>
      <c r="O145" s="309"/>
      <c r="P145" s="310"/>
    </row>
    <row r="146" spans="1:22" ht="21" customHeight="1">
      <c r="A146" s="66">
        <v>6</v>
      </c>
      <c r="B146" s="225"/>
      <c r="C146" s="226"/>
      <c r="D146" s="227"/>
      <c r="E146" s="225"/>
      <c r="F146" s="226"/>
      <c r="G146" s="227"/>
      <c r="H146" s="113"/>
      <c r="I146" s="102"/>
      <c r="J146" s="103"/>
      <c r="K146" s="228"/>
      <c r="L146" s="229"/>
      <c r="M146" s="230"/>
      <c r="N146" s="308"/>
      <c r="O146" s="309"/>
      <c r="P146" s="310"/>
    </row>
    <row r="147" spans="1:22" ht="21" customHeight="1">
      <c r="A147" s="293" t="s">
        <v>55</v>
      </c>
      <c r="B147" s="294"/>
      <c r="C147" s="294"/>
      <c r="D147" s="295"/>
      <c r="E147" s="296"/>
      <c r="F147" s="297"/>
      <c r="G147" s="298"/>
      <c r="H147" s="114"/>
      <c r="I147" s="65"/>
      <c r="J147" s="115"/>
      <c r="K147" s="228">
        <f>SUM(K141:M146)</f>
        <v>0</v>
      </c>
      <c r="L147" s="229"/>
      <c r="M147" s="230"/>
      <c r="N147" s="296"/>
      <c r="O147" s="297"/>
      <c r="P147" s="298"/>
    </row>
    <row r="148" spans="1:22" ht="21" customHeight="1">
      <c r="A148" s="293" t="s">
        <v>98</v>
      </c>
      <c r="B148" s="294"/>
      <c r="C148" s="294"/>
      <c r="D148" s="295"/>
      <c r="E148" s="299"/>
      <c r="F148" s="300"/>
      <c r="G148" s="301"/>
      <c r="H148" s="114"/>
      <c r="I148" s="65"/>
      <c r="J148" s="115"/>
      <c r="K148" s="228">
        <f>K147*10%</f>
        <v>0</v>
      </c>
      <c r="L148" s="229"/>
      <c r="M148" s="230"/>
      <c r="N148" s="296"/>
      <c r="O148" s="297"/>
      <c r="P148" s="298"/>
    </row>
    <row r="149" spans="1:22" ht="21" customHeight="1">
      <c r="A149" s="302" t="s">
        <v>57</v>
      </c>
      <c r="B149" s="303"/>
      <c r="C149" s="303"/>
      <c r="D149" s="303"/>
      <c r="E149" s="303"/>
      <c r="F149" s="303"/>
      <c r="G149" s="303"/>
      <c r="H149" s="303"/>
      <c r="I149" s="303"/>
      <c r="J149" s="304"/>
      <c r="K149" s="228">
        <f>SUM(K147:M148)</f>
        <v>0</v>
      </c>
      <c r="L149" s="229"/>
      <c r="M149" s="230"/>
      <c r="N149" s="296"/>
      <c r="O149" s="297"/>
      <c r="P149" s="298"/>
    </row>
    <row r="150" spans="1:22">
      <c r="A150" s="107"/>
      <c r="B150" s="107"/>
      <c r="C150" s="107"/>
      <c r="D150" s="107"/>
      <c r="E150" s="107"/>
      <c r="F150" s="107"/>
      <c r="G150" s="107"/>
      <c r="H150" s="107"/>
      <c r="I150" s="107"/>
      <c r="J150" s="107"/>
      <c r="K150" s="107"/>
      <c r="L150" s="107"/>
      <c r="M150" s="107"/>
      <c r="N150" s="107"/>
      <c r="O150" s="107"/>
      <c r="P150" s="108"/>
    </row>
    <row r="151" spans="1:22" ht="41.25" customHeight="1">
      <c r="A151" s="333" t="s">
        <v>62</v>
      </c>
      <c r="B151" s="333"/>
      <c r="C151" s="333"/>
      <c r="D151" s="333"/>
      <c r="E151" s="333"/>
      <c r="F151" s="333"/>
      <c r="G151" s="333"/>
      <c r="H151" s="333"/>
      <c r="I151" s="333"/>
      <c r="J151" s="333"/>
      <c r="K151" s="333"/>
      <c r="L151" s="333"/>
      <c r="M151" s="333"/>
      <c r="N151" s="333"/>
      <c r="O151" s="333"/>
      <c r="P151" s="333"/>
      <c r="Q151" s="73"/>
      <c r="R151" s="73"/>
      <c r="S151" s="73"/>
      <c r="T151" s="73"/>
      <c r="U151" s="73"/>
      <c r="V151" s="73"/>
    </row>
    <row r="152" spans="1:22" ht="18.75">
      <c r="A152" s="75"/>
      <c r="B152" s="75"/>
      <c r="C152" s="75"/>
      <c r="D152" s="75"/>
      <c r="E152" s="76"/>
      <c r="F152" s="76"/>
      <c r="G152" s="76"/>
      <c r="H152" s="76"/>
      <c r="I152" s="76"/>
      <c r="J152" s="76"/>
      <c r="K152" s="76"/>
      <c r="L152" s="76"/>
      <c r="M152" s="46"/>
      <c r="N152" s="279">
        <f>合計請求書!$K$6</f>
        <v>45219</v>
      </c>
      <c r="O152" s="279"/>
      <c r="P152" s="279"/>
      <c r="Q152" s="77"/>
      <c r="R152" s="78"/>
    </row>
    <row r="153" spans="1:22" ht="14.25" customHeight="1">
      <c r="A153" s="280" t="s">
        <v>105</v>
      </c>
      <c r="B153" s="280"/>
      <c r="C153" s="280"/>
      <c r="D153" s="280"/>
      <c r="E153" s="282" t="s">
        <v>35</v>
      </c>
      <c r="F153" s="79"/>
      <c r="G153" s="79"/>
      <c r="H153" s="79"/>
      <c r="I153" s="79"/>
      <c r="J153" s="79"/>
      <c r="K153" s="79"/>
      <c r="L153" s="76"/>
      <c r="M153" s="46"/>
      <c r="N153" s="279"/>
      <c r="O153" s="279"/>
      <c r="P153" s="279"/>
      <c r="Q153" s="77"/>
      <c r="R153" s="78"/>
    </row>
    <row r="154" spans="1:22" ht="21" customHeight="1">
      <c r="A154" s="281"/>
      <c r="B154" s="281"/>
      <c r="C154" s="281"/>
      <c r="D154" s="281"/>
      <c r="E154" s="282"/>
      <c r="F154" s="46"/>
      <c r="G154" s="46"/>
      <c r="H154" s="46"/>
      <c r="I154" s="46"/>
      <c r="J154" s="80"/>
      <c r="K154" s="81"/>
      <c r="L154" s="82" t="s">
        <v>36</v>
      </c>
      <c r="M154" s="283">
        <f>合計請求書!$K$24</f>
        <v>0</v>
      </c>
      <c r="N154" s="283"/>
      <c r="O154" s="283"/>
      <c r="P154" s="283"/>
      <c r="Q154" s="77"/>
    </row>
    <row r="155" spans="1:22" ht="18.75" customHeight="1">
      <c r="A155" s="205" t="s">
        <v>37</v>
      </c>
      <c r="B155" s="205"/>
      <c r="C155" s="205"/>
      <c r="D155" s="205"/>
      <c r="E155" s="83"/>
      <c r="F155" s="323" t="s">
        <v>38</v>
      </c>
      <c r="G155" s="325"/>
      <c r="H155" s="325"/>
      <c r="I155" s="326" t="s">
        <v>77</v>
      </c>
      <c r="J155" s="210">
        <f>$J$5</f>
        <v>0</v>
      </c>
      <c r="K155" s="84"/>
      <c r="L155" s="59" t="s">
        <v>39</v>
      </c>
      <c r="M155" s="85">
        <f>合計請求書!$K$25</f>
        <v>0</v>
      </c>
      <c r="N155" s="211">
        <f>合計請求書!$K$26</f>
        <v>0</v>
      </c>
      <c r="O155" s="211"/>
      <c r="P155" s="211"/>
      <c r="Q155" s="86"/>
      <c r="R155" s="86"/>
      <c r="S155" s="86"/>
      <c r="T155" s="86"/>
      <c r="U155" s="86"/>
      <c r="V155" s="86"/>
    </row>
    <row r="156" spans="1:22" ht="13.5" customHeight="1">
      <c r="A156" s="59"/>
      <c r="B156" s="59"/>
      <c r="C156" s="59"/>
      <c r="D156" s="59"/>
      <c r="E156" s="87"/>
      <c r="F156" s="324"/>
      <c r="G156" s="325"/>
      <c r="H156" s="325"/>
      <c r="I156" s="326"/>
      <c r="J156" s="210"/>
      <c r="K156" s="84"/>
      <c r="L156" s="59"/>
      <c r="M156" s="88" t="s">
        <v>7</v>
      </c>
      <c r="N156" s="212">
        <f>合計請求書!$K$27</f>
        <v>0</v>
      </c>
      <c r="O156" s="212"/>
      <c r="P156" s="212"/>
      <c r="Q156" s="86"/>
      <c r="R156" s="86"/>
      <c r="S156" s="86"/>
      <c r="T156" s="86"/>
      <c r="U156" s="86"/>
      <c r="V156" s="86"/>
    </row>
    <row r="157" spans="1:22" ht="13.5" customHeight="1">
      <c r="A157" s="46"/>
      <c r="B157" s="46"/>
      <c r="C157" s="46"/>
      <c r="D157" s="46"/>
      <c r="E157" s="79"/>
      <c r="F157" s="46"/>
      <c r="G157" s="46"/>
      <c r="H157" s="46"/>
      <c r="I157" s="46"/>
      <c r="J157" s="80"/>
      <c r="K157" s="89"/>
      <c r="L157" s="59"/>
      <c r="M157" s="88" t="s">
        <v>6</v>
      </c>
      <c r="N157" s="212">
        <f>合計請求書!$K$28</f>
        <v>0</v>
      </c>
      <c r="O157" s="212"/>
      <c r="P157" s="212"/>
      <c r="R157" s="78"/>
    </row>
    <row r="158" spans="1:22">
      <c r="A158" s="79"/>
      <c r="B158" s="79"/>
      <c r="C158" s="79"/>
      <c r="D158" s="79"/>
      <c r="E158" s="89"/>
      <c r="F158" s="79"/>
      <c r="G158" s="79"/>
      <c r="H158" s="79"/>
      <c r="I158" s="79"/>
      <c r="J158" s="79"/>
      <c r="K158" s="79"/>
      <c r="L158" s="46"/>
      <c r="M158" s="46"/>
      <c r="N158" s="46"/>
      <c r="O158" s="76"/>
      <c r="P158" s="46"/>
    </row>
    <row r="159" spans="1:22" ht="13.5" customHeight="1">
      <c r="A159" s="94"/>
      <c r="B159" s="94"/>
      <c r="C159" s="94"/>
      <c r="D159" s="94"/>
      <c r="E159" s="94"/>
      <c r="F159" s="94"/>
      <c r="G159" s="95"/>
      <c r="H159" s="96"/>
      <c r="I159" s="96"/>
      <c r="J159" s="96"/>
      <c r="K159" s="94"/>
      <c r="L159" s="94"/>
      <c r="M159" s="94"/>
      <c r="N159" s="94"/>
      <c r="O159" s="94"/>
      <c r="P159" s="94"/>
    </row>
    <row r="160" spans="1:22" ht="18" customHeight="1">
      <c r="A160" s="327" t="s">
        <v>41</v>
      </c>
      <c r="B160" s="328"/>
      <c r="C160" s="262">
        <f>K179</f>
        <v>0</v>
      </c>
      <c r="D160" s="263"/>
      <c r="E160" s="264"/>
      <c r="F160" s="331" t="s">
        <v>42</v>
      </c>
      <c r="G160" s="270"/>
      <c r="H160" s="271"/>
      <c r="I160" s="271"/>
      <c r="J160" s="271"/>
      <c r="K160" s="272"/>
      <c r="L160" s="46"/>
      <c r="M160" s="93"/>
      <c r="N160" s="276"/>
      <c r="O160" s="276"/>
      <c r="P160" s="276"/>
    </row>
    <row r="161" spans="1:16" ht="18" customHeight="1">
      <c r="A161" s="329"/>
      <c r="B161" s="330"/>
      <c r="C161" s="265"/>
      <c r="D161" s="266"/>
      <c r="E161" s="267"/>
      <c r="F161" s="332"/>
      <c r="G161" s="273"/>
      <c r="H161" s="274"/>
      <c r="I161" s="274"/>
      <c r="J161" s="274"/>
      <c r="K161" s="275"/>
      <c r="L161" s="46"/>
      <c r="M161" s="93"/>
      <c r="N161" s="277"/>
      <c r="O161" s="277"/>
      <c r="P161" s="277"/>
    </row>
    <row r="162" spans="1:16">
      <c r="A162" s="76"/>
      <c r="B162" s="76"/>
      <c r="C162" s="76"/>
      <c r="D162" s="76"/>
      <c r="E162" s="76"/>
      <c r="F162" s="76"/>
      <c r="G162" s="76"/>
      <c r="H162" s="76"/>
      <c r="I162" s="76"/>
      <c r="J162" s="76"/>
      <c r="K162" s="292"/>
      <c r="L162" s="292"/>
      <c r="M162" s="292"/>
      <c r="N162" s="292"/>
      <c r="O162" s="292"/>
      <c r="P162" s="46"/>
    </row>
    <row r="163" spans="1:16" ht="14.25">
      <c r="A163" s="90"/>
      <c r="B163" s="90"/>
      <c r="C163" s="90"/>
      <c r="D163" s="90"/>
      <c r="E163" s="90"/>
      <c r="F163" s="90"/>
      <c r="G163" s="91"/>
      <c r="H163" s="90"/>
      <c r="I163" s="90"/>
      <c r="J163" s="90"/>
      <c r="K163" s="90"/>
      <c r="L163" s="90"/>
      <c r="M163" s="90"/>
      <c r="N163" s="90"/>
      <c r="O163" s="90"/>
      <c r="P163" s="90"/>
    </row>
    <row r="164" spans="1:16" ht="13.5" customHeight="1">
      <c r="A164" s="79"/>
      <c r="B164" s="116" t="s">
        <v>0</v>
      </c>
      <c r="C164" s="314"/>
      <c r="D164" s="315"/>
      <c r="E164" s="116" t="s">
        <v>1</v>
      </c>
      <c r="F164" s="314"/>
      <c r="G164" s="315"/>
      <c r="H164" s="98"/>
      <c r="I164" s="116" t="s">
        <v>2</v>
      </c>
      <c r="J164" s="246">
        <f>K179</f>
        <v>0</v>
      </c>
      <c r="K164" s="247"/>
      <c r="L164" s="116" t="s">
        <v>3</v>
      </c>
      <c r="M164" s="314"/>
      <c r="N164" s="315"/>
      <c r="O164" s="79"/>
      <c r="P164" s="89"/>
    </row>
    <row r="165" spans="1:16" ht="13.5" customHeight="1">
      <c r="A165" s="79"/>
      <c r="B165" s="99" t="s">
        <v>43</v>
      </c>
      <c r="C165" s="316"/>
      <c r="D165" s="317"/>
      <c r="E165" s="99" t="s">
        <v>44</v>
      </c>
      <c r="F165" s="316"/>
      <c r="G165" s="317"/>
      <c r="H165" s="99"/>
      <c r="I165" s="99" t="s">
        <v>45</v>
      </c>
      <c r="J165" s="248"/>
      <c r="K165" s="249"/>
      <c r="L165" s="99" t="s">
        <v>46</v>
      </c>
      <c r="M165" s="316"/>
      <c r="N165" s="317"/>
      <c r="O165" s="79"/>
      <c r="P165" s="89"/>
    </row>
    <row r="166" spans="1:16" ht="13.5" customHeight="1">
      <c r="A166" s="79"/>
      <c r="B166" s="99"/>
      <c r="C166" s="318"/>
      <c r="D166" s="319"/>
      <c r="E166" s="99" t="s">
        <v>90</v>
      </c>
      <c r="F166" s="318"/>
      <c r="G166" s="319"/>
      <c r="H166" s="99"/>
      <c r="I166" s="99" t="s">
        <v>4</v>
      </c>
      <c r="J166" s="250"/>
      <c r="K166" s="251"/>
      <c r="L166" s="99"/>
      <c r="M166" s="318"/>
      <c r="N166" s="319"/>
      <c r="O166" s="79"/>
      <c r="P166" s="89"/>
    </row>
    <row r="167" spans="1:16">
      <c r="A167" s="79"/>
      <c r="B167" s="79"/>
      <c r="C167" s="79"/>
      <c r="D167" s="79"/>
      <c r="E167" s="79"/>
      <c r="F167" s="79"/>
      <c r="G167" s="79"/>
      <c r="H167" s="79"/>
      <c r="I167" s="79"/>
      <c r="J167" s="79"/>
      <c r="K167" s="79"/>
      <c r="L167" s="79"/>
      <c r="M167" s="79"/>
      <c r="N167" s="79"/>
      <c r="O167" s="79"/>
      <c r="P167" s="89"/>
    </row>
    <row r="168" spans="1:16" ht="17.25" customHeight="1">
      <c r="A168" s="79"/>
      <c r="B168" s="79" t="s">
        <v>47</v>
      </c>
      <c r="C168" s="202"/>
      <c r="D168" s="202"/>
      <c r="E168" s="202"/>
      <c r="F168" s="202"/>
      <c r="G168" s="202"/>
      <c r="H168" s="202"/>
      <c r="I168" s="202"/>
      <c r="J168" s="202"/>
      <c r="K168" s="202"/>
      <c r="L168" s="202"/>
      <c r="M168" s="202"/>
      <c r="N168" s="202"/>
      <c r="O168" s="68"/>
      <c r="P168" s="68"/>
    </row>
    <row r="169" spans="1:16">
      <c r="A169" s="79"/>
      <c r="B169" s="79"/>
      <c r="C169" s="79"/>
      <c r="D169" s="79"/>
      <c r="E169" s="79"/>
      <c r="F169" s="79"/>
      <c r="G169" s="79"/>
      <c r="H169" s="79"/>
      <c r="I169" s="79"/>
      <c r="J169" s="79"/>
      <c r="K169" s="79"/>
      <c r="L169" s="79"/>
      <c r="M169" s="79"/>
      <c r="N169" s="79"/>
      <c r="O169" s="79"/>
      <c r="P169" s="89"/>
    </row>
    <row r="170" spans="1:16" ht="18" customHeight="1">
      <c r="A170" s="117" t="s">
        <v>5</v>
      </c>
      <c r="B170" s="320" t="s">
        <v>48</v>
      </c>
      <c r="C170" s="321"/>
      <c r="D170" s="322"/>
      <c r="E170" s="320" t="s">
        <v>49</v>
      </c>
      <c r="F170" s="321"/>
      <c r="G170" s="322"/>
      <c r="H170" s="117" t="s">
        <v>50</v>
      </c>
      <c r="I170" s="117" t="s">
        <v>51</v>
      </c>
      <c r="J170" s="117" t="s">
        <v>52</v>
      </c>
      <c r="K170" s="320" t="s">
        <v>53</v>
      </c>
      <c r="L170" s="321"/>
      <c r="M170" s="322"/>
      <c r="N170" s="320" t="s">
        <v>54</v>
      </c>
      <c r="O170" s="321"/>
      <c r="P170" s="322"/>
    </row>
    <row r="171" spans="1:16" ht="21" customHeight="1">
      <c r="A171" s="66">
        <v>1</v>
      </c>
      <c r="B171" s="305" t="s">
        <v>63</v>
      </c>
      <c r="C171" s="306"/>
      <c r="D171" s="307"/>
      <c r="E171" s="225" t="s">
        <v>93</v>
      </c>
      <c r="F171" s="226"/>
      <c r="G171" s="227"/>
      <c r="H171" s="113"/>
      <c r="I171" s="102" t="s">
        <v>94</v>
      </c>
      <c r="J171" s="103">
        <v>19000</v>
      </c>
      <c r="K171" s="228">
        <f t="shared" ref="K171:K172" si="5">H171*J171</f>
        <v>0</v>
      </c>
      <c r="L171" s="229"/>
      <c r="M171" s="230"/>
      <c r="N171" s="308"/>
      <c r="O171" s="309"/>
      <c r="P171" s="310"/>
    </row>
    <row r="172" spans="1:16" ht="21" customHeight="1">
      <c r="A172" s="66">
        <v>2</v>
      </c>
      <c r="B172" s="311"/>
      <c r="C172" s="312"/>
      <c r="D172" s="313"/>
      <c r="E172" s="225" t="s">
        <v>106</v>
      </c>
      <c r="F172" s="226"/>
      <c r="G172" s="227"/>
      <c r="H172" s="113"/>
      <c r="I172" s="102" t="s">
        <v>107</v>
      </c>
      <c r="J172" s="103">
        <v>5455</v>
      </c>
      <c r="K172" s="228">
        <f t="shared" si="5"/>
        <v>0</v>
      </c>
      <c r="L172" s="229"/>
      <c r="M172" s="230"/>
      <c r="N172" s="308"/>
      <c r="O172" s="309"/>
      <c r="P172" s="310"/>
    </row>
    <row r="173" spans="1:16" ht="21" customHeight="1">
      <c r="A173" s="66">
        <v>3</v>
      </c>
      <c r="B173" s="305"/>
      <c r="C173" s="306"/>
      <c r="D173" s="307"/>
      <c r="E173" s="225"/>
      <c r="F173" s="226"/>
      <c r="G173" s="227"/>
      <c r="H173" s="113"/>
      <c r="I173" s="102"/>
      <c r="J173" s="103"/>
      <c r="K173" s="228"/>
      <c r="L173" s="229"/>
      <c r="M173" s="230"/>
      <c r="N173" s="308"/>
      <c r="O173" s="309"/>
      <c r="P173" s="310"/>
    </row>
    <row r="174" spans="1:16" ht="21" customHeight="1">
      <c r="A174" s="66">
        <v>4</v>
      </c>
      <c r="B174" s="305"/>
      <c r="C174" s="306"/>
      <c r="D174" s="307"/>
      <c r="E174" s="225"/>
      <c r="F174" s="226"/>
      <c r="G174" s="227"/>
      <c r="H174" s="113"/>
      <c r="I174" s="102"/>
      <c r="J174" s="103"/>
      <c r="K174" s="228"/>
      <c r="L174" s="229"/>
      <c r="M174" s="230"/>
      <c r="N174" s="308"/>
      <c r="O174" s="309"/>
      <c r="P174" s="310"/>
    </row>
    <row r="175" spans="1:16" ht="21" customHeight="1">
      <c r="A175" s="66">
        <v>5</v>
      </c>
      <c r="B175" s="305"/>
      <c r="C175" s="306"/>
      <c r="D175" s="307"/>
      <c r="E175" s="225"/>
      <c r="F175" s="226"/>
      <c r="G175" s="227"/>
      <c r="H175" s="113"/>
      <c r="I175" s="102"/>
      <c r="J175" s="103"/>
      <c r="K175" s="228"/>
      <c r="L175" s="229"/>
      <c r="M175" s="230"/>
      <c r="N175" s="308"/>
      <c r="O175" s="309"/>
      <c r="P175" s="310"/>
    </row>
    <row r="176" spans="1:16" ht="21" customHeight="1">
      <c r="A176" s="66">
        <v>6</v>
      </c>
      <c r="B176" s="225"/>
      <c r="C176" s="226"/>
      <c r="D176" s="227"/>
      <c r="E176" s="225"/>
      <c r="F176" s="226"/>
      <c r="G176" s="227"/>
      <c r="H176" s="113"/>
      <c r="I176" s="102"/>
      <c r="J176" s="103"/>
      <c r="K176" s="228"/>
      <c r="L176" s="229"/>
      <c r="M176" s="230"/>
      <c r="N176" s="308"/>
      <c r="O176" s="309"/>
      <c r="P176" s="310"/>
    </row>
    <row r="177" spans="1:22" ht="21" customHeight="1">
      <c r="A177" s="293" t="s">
        <v>55</v>
      </c>
      <c r="B177" s="294"/>
      <c r="C177" s="294"/>
      <c r="D177" s="295"/>
      <c r="E177" s="296"/>
      <c r="F177" s="297"/>
      <c r="G177" s="298"/>
      <c r="H177" s="114"/>
      <c r="I177" s="65"/>
      <c r="J177" s="115"/>
      <c r="K177" s="228">
        <f>SUM(K171:M176)</f>
        <v>0</v>
      </c>
      <c r="L177" s="229"/>
      <c r="M177" s="230"/>
      <c r="N177" s="296"/>
      <c r="O177" s="297"/>
      <c r="P177" s="298"/>
    </row>
    <row r="178" spans="1:22" ht="21" customHeight="1">
      <c r="A178" s="293" t="s">
        <v>98</v>
      </c>
      <c r="B178" s="294"/>
      <c r="C178" s="294"/>
      <c r="D178" s="295"/>
      <c r="E178" s="299"/>
      <c r="F178" s="300"/>
      <c r="G178" s="301"/>
      <c r="H178" s="114"/>
      <c r="I178" s="65"/>
      <c r="J178" s="115"/>
      <c r="K178" s="228">
        <f>K177*10%</f>
        <v>0</v>
      </c>
      <c r="L178" s="229"/>
      <c r="M178" s="230"/>
      <c r="N178" s="296"/>
      <c r="O178" s="297"/>
      <c r="P178" s="298"/>
    </row>
    <row r="179" spans="1:22" ht="21" customHeight="1">
      <c r="A179" s="302" t="s">
        <v>57</v>
      </c>
      <c r="B179" s="303"/>
      <c r="C179" s="303"/>
      <c r="D179" s="303"/>
      <c r="E179" s="303"/>
      <c r="F179" s="303"/>
      <c r="G179" s="303"/>
      <c r="H179" s="303"/>
      <c r="I179" s="303"/>
      <c r="J179" s="304"/>
      <c r="K179" s="228">
        <f>SUM(K177:M178)</f>
        <v>0</v>
      </c>
      <c r="L179" s="229"/>
      <c r="M179" s="230"/>
      <c r="N179" s="296"/>
      <c r="O179" s="297"/>
      <c r="P179" s="298"/>
    </row>
    <row r="180" spans="1:22">
      <c r="A180" s="107"/>
      <c r="B180" s="107"/>
      <c r="C180" s="107"/>
      <c r="D180" s="107"/>
      <c r="E180" s="107"/>
      <c r="F180" s="107"/>
      <c r="G180" s="107"/>
      <c r="H180" s="107"/>
      <c r="I180" s="107"/>
      <c r="J180" s="107"/>
      <c r="K180" s="107"/>
      <c r="L180" s="107"/>
      <c r="M180" s="107"/>
      <c r="N180" s="107"/>
      <c r="O180" s="107"/>
      <c r="P180" s="108"/>
    </row>
    <row r="181" spans="1:22" ht="41.25" customHeight="1">
      <c r="A181" s="333" t="s">
        <v>62</v>
      </c>
      <c r="B181" s="333"/>
      <c r="C181" s="333"/>
      <c r="D181" s="333"/>
      <c r="E181" s="333"/>
      <c r="F181" s="333"/>
      <c r="G181" s="333"/>
      <c r="H181" s="333"/>
      <c r="I181" s="333"/>
      <c r="J181" s="333"/>
      <c r="K181" s="333"/>
      <c r="L181" s="333"/>
      <c r="M181" s="333"/>
      <c r="N181" s="333"/>
      <c r="O181" s="333"/>
      <c r="P181" s="333"/>
      <c r="Q181" s="73"/>
      <c r="R181" s="73"/>
      <c r="S181" s="73"/>
      <c r="T181" s="73"/>
      <c r="U181" s="73"/>
      <c r="V181" s="73"/>
    </row>
    <row r="182" spans="1:22" ht="18.75">
      <c r="A182" s="75"/>
      <c r="B182" s="75"/>
      <c r="C182" s="75"/>
      <c r="D182" s="75"/>
      <c r="E182" s="76"/>
      <c r="F182" s="76"/>
      <c r="G182" s="76"/>
      <c r="H182" s="76"/>
      <c r="I182" s="76"/>
      <c r="J182" s="76"/>
      <c r="K182" s="76"/>
      <c r="L182" s="76"/>
      <c r="M182" s="46"/>
      <c r="N182" s="279">
        <f>合計請求書!$K$6</f>
        <v>45219</v>
      </c>
      <c r="O182" s="279"/>
      <c r="P182" s="279"/>
      <c r="Q182" s="77"/>
      <c r="R182" s="78"/>
    </row>
    <row r="183" spans="1:22" ht="14.25" customHeight="1">
      <c r="A183" s="280" t="s">
        <v>105</v>
      </c>
      <c r="B183" s="280"/>
      <c r="C183" s="280"/>
      <c r="D183" s="280"/>
      <c r="E183" s="282" t="s">
        <v>35</v>
      </c>
      <c r="F183" s="79"/>
      <c r="G183" s="79"/>
      <c r="H183" s="79"/>
      <c r="I183" s="79"/>
      <c r="J183" s="79"/>
      <c r="K183" s="79"/>
      <c r="L183" s="76"/>
      <c r="M183" s="46"/>
      <c r="N183" s="279"/>
      <c r="O183" s="279"/>
      <c r="P183" s="279"/>
      <c r="Q183" s="77"/>
      <c r="R183" s="78"/>
    </row>
    <row r="184" spans="1:22" ht="21" customHeight="1">
      <c r="A184" s="281"/>
      <c r="B184" s="281"/>
      <c r="C184" s="281"/>
      <c r="D184" s="281"/>
      <c r="E184" s="282"/>
      <c r="F184" s="46"/>
      <c r="G184" s="46"/>
      <c r="H184" s="46"/>
      <c r="I184" s="46"/>
      <c r="J184" s="80"/>
      <c r="K184" s="81"/>
      <c r="L184" s="82" t="s">
        <v>36</v>
      </c>
      <c r="M184" s="283">
        <f>合計請求書!$K$24</f>
        <v>0</v>
      </c>
      <c r="N184" s="283"/>
      <c r="O184" s="283"/>
      <c r="P184" s="283"/>
      <c r="Q184" s="77"/>
    </row>
    <row r="185" spans="1:22" ht="18.75" customHeight="1">
      <c r="A185" s="205" t="s">
        <v>37</v>
      </c>
      <c r="B185" s="205"/>
      <c r="C185" s="205"/>
      <c r="D185" s="205"/>
      <c r="E185" s="83"/>
      <c r="F185" s="323" t="s">
        <v>38</v>
      </c>
      <c r="G185" s="325"/>
      <c r="H185" s="325"/>
      <c r="I185" s="326" t="s">
        <v>77</v>
      </c>
      <c r="J185" s="210">
        <f>$J$5</f>
        <v>0</v>
      </c>
      <c r="K185" s="84"/>
      <c r="L185" s="59" t="s">
        <v>39</v>
      </c>
      <c r="M185" s="85">
        <f>合計請求書!$K$25</f>
        <v>0</v>
      </c>
      <c r="N185" s="211">
        <f>合計請求書!$K$26</f>
        <v>0</v>
      </c>
      <c r="O185" s="211"/>
      <c r="P185" s="211"/>
      <c r="Q185" s="86"/>
      <c r="R185" s="86"/>
      <c r="S185" s="86"/>
      <c r="T185" s="86"/>
      <c r="U185" s="86"/>
      <c r="V185" s="86"/>
    </row>
    <row r="186" spans="1:22" ht="13.5" customHeight="1">
      <c r="A186" s="59"/>
      <c r="B186" s="59"/>
      <c r="C186" s="59"/>
      <c r="D186" s="59"/>
      <c r="E186" s="87"/>
      <c r="F186" s="324"/>
      <c r="G186" s="325"/>
      <c r="H186" s="325"/>
      <c r="I186" s="326"/>
      <c r="J186" s="210"/>
      <c r="K186" s="84"/>
      <c r="L186" s="59"/>
      <c r="M186" s="88" t="s">
        <v>7</v>
      </c>
      <c r="N186" s="212">
        <f>合計請求書!$K$27</f>
        <v>0</v>
      </c>
      <c r="O186" s="212"/>
      <c r="P186" s="212"/>
      <c r="Q186" s="86"/>
      <c r="R186" s="86"/>
      <c r="S186" s="86"/>
      <c r="T186" s="86"/>
      <c r="U186" s="86"/>
      <c r="V186" s="86"/>
    </row>
    <row r="187" spans="1:22" ht="13.5" customHeight="1">
      <c r="A187" s="46"/>
      <c r="B187" s="46"/>
      <c r="C187" s="46"/>
      <c r="D187" s="46"/>
      <c r="E187" s="79"/>
      <c r="F187" s="46"/>
      <c r="G187" s="46"/>
      <c r="H187" s="46"/>
      <c r="I187" s="46"/>
      <c r="J187" s="80"/>
      <c r="K187" s="89"/>
      <c r="L187" s="59"/>
      <c r="M187" s="88" t="s">
        <v>6</v>
      </c>
      <c r="N187" s="212">
        <f>合計請求書!$K$28</f>
        <v>0</v>
      </c>
      <c r="O187" s="212"/>
      <c r="P187" s="212"/>
      <c r="R187" s="78"/>
    </row>
    <row r="188" spans="1:22">
      <c r="A188" s="79"/>
      <c r="B188" s="79"/>
      <c r="C188" s="79"/>
      <c r="D188" s="79"/>
      <c r="E188" s="89"/>
      <c r="F188" s="79"/>
      <c r="G188" s="79"/>
      <c r="H188" s="79"/>
      <c r="I188" s="79"/>
      <c r="J188" s="79"/>
      <c r="K188" s="79"/>
      <c r="L188" s="46"/>
      <c r="M188" s="46"/>
      <c r="N188" s="46"/>
      <c r="O188" s="76"/>
      <c r="P188" s="46"/>
    </row>
    <row r="189" spans="1:22" ht="13.5" customHeight="1">
      <c r="A189" s="94"/>
      <c r="B189" s="94"/>
      <c r="C189" s="94"/>
      <c r="D189" s="94"/>
      <c r="E189" s="94"/>
      <c r="F189" s="94"/>
      <c r="G189" s="95"/>
      <c r="H189" s="96"/>
      <c r="I189" s="96"/>
      <c r="J189" s="96"/>
      <c r="K189" s="94"/>
      <c r="L189" s="94"/>
      <c r="M189" s="94"/>
      <c r="N189" s="94"/>
      <c r="O189" s="94"/>
      <c r="P189" s="94"/>
    </row>
    <row r="190" spans="1:22" ht="18" customHeight="1">
      <c r="A190" s="327" t="s">
        <v>41</v>
      </c>
      <c r="B190" s="328"/>
      <c r="C190" s="262">
        <f>K209</f>
        <v>0</v>
      </c>
      <c r="D190" s="263"/>
      <c r="E190" s="264"/>
      <c r="F190" s="331" t="s">
        <v>42</v>
      </c>
      <c r="G190" s="270"/>
      <c r="H190" s="271"/>
      <c r="I190" s="271"/>
      <c r="J190" s="271"/>
      <c r="K190" s="272"/>
      <c r="L190" s="46"/>
      <c r="M190" s="93"/>
      <c r="N190" s="276"/>
      <c r="O190" s="276"/>
      <c r="P190" s="276"/>
    </row>
    <row r="191" spans="1:22" ht="18" customHeight="1">
      <c r="A191" s="329"/>
      <c r="B191" s="330"/>
      <c r="C191" s="265"/>
      <c r="D191" s="266"/>
      <c r="E191" s="267"/>
      <c r="F191" s="332"/>
      <c r="G191" s="273"/>
      <c r="H191" s="274"/>
      <c r="I191" s="274"/>
      <c r="J191" s="274"/>
      <c r="K191" s="275"/>
      <c r="L191" s="46"/>
      <c r="M191" s="93"/>
      <c r="N191" s="277"/>
      <c r="O191" s="277"/>
      <c r="P191" s="277"/>
    </row>
    <row r="192" spans="1:22">
      <c r="A192" s="76"/>
      <c r="B192" s="76"/>
      <c r="C192" s="76"/>
      <c r="D192" s="76"/>
      <c r="E192" s="76"/>
      <c r="F192" s="76"/>
      <c r="G192" s="76"/>
      <c r="H192" s="76"/>
      <c r="I192" s="76"/>
      <c r="J192" s="76"/>
      <c r="K192" s="292"/>
      <c r="L192" s="292"/>
      <c r="M192" s="292"/>
      <c r="N192" s="292"/>
      <c r="O192" s="292"/>
      <c r="P192" s="46"/>
    </row>
    <row r="193" spans="1:16" ht="14.25">
      <c r="A193" s="90"/>
      <c r="B193" s="90"/>
      <c r="C193" s="90"/>
      <c r="D193" s="90"/>
      <c r="E193" s="90"/>
      <c r="F193" s="90"/>
      <c r="G193" s="91"/>
      <c r="H193" s="90"/>
      <c r="I193" s="90"/>
      <c r="J193" s="90"/>
      <c r="K193" s="90"/>
      <c r="L193" s="90"/>
      <c r="M193" s="90"/>
      <c r="N193" s="90"/>
      <c r="O193" s="90"/>
      <c r="P193" s="90"/>
    </row>
    <row r="194" spans="1:16" ht="13.5" customHeight="1">
      <c r="A194" s="79"/>
      <c r="B194" s="116" t="s">
        <v>0</v>
      </c>
      <c r="C194" s="314"/>
      <c r="D194" s="315"/>
      <c r="E194" s="116" t="s">
        <v>1</v>
      </c>
      <c r="F194" s="314"/>
      <c r="G194" s="315"/>
      <c r="H194" s="98"/>
      <c r="I194" s="116" t="s">
        <v>2</v>
      </c>
      <c r="J194" s="246">
        <f>K209</f>
        <v>0</v>
      </c>
      <c r="K194" s="247"/>
      <c r="L194" s="116" t="s">
        <v>3</v>
      </c>
      <c r="M194" s="314"/>
      <c r="N194" s="315"/>
      <c r="O194" s="79"/>
      <c r="P194" s="89"/>
    </row>
    <row r="195" spans="1:16" ht="13.5" customHeight="1">
      <c r="A195" s="79"/>
      <c r="B195" s="99" t="s">
        <v>43</v>
      </c>
      <c r="C195" s="316"/>
      <c r="D195" s="317"/>
      <c r="E195" s="99" t="s">
        <v>44</v>
      </c>
      <c r="F195" s="316"/>
      <c r="G195" s="317"/>
      <c r="H195" s="99"/>
      <c r="I195" s="99" t="s">
        <v>45</v>
      </c>
      <c r="J195" s="248"/>
      <c r="K195" s="249"/>
      <c r="L195" s="99" t="s">
        <v>46</v>
      </c>
      <c r="M195" s="316"/>
      <c r="N195" s="317"/>
      <c r="O195" s="79"/>
      <c r="P195" s="89"/>
    </row>
    <row r="196" spans="1:16" ht="13.5" customHeight="1">
      <c r="A196" s="79"/>
      <c r="B196" s="99"/>
      <c r="C196" s="318"/>
      <c r="D196" s="319"/>
      <c r="E196" s="99" t="s">
        <v>90</v>
      </c>
      <c r="F196" s="318"/>
      <c r="G196" s="319"/>
      <c r="H196" s="99"/>
      <c r="I196" s="99" t="s">
        <v>4</v>
      </c>
      <c r="J196" s="250"/>
      <c r="K196" s="251"/>
      <c r="L196" s="99"/>
      <c r="M196" s="318"/>
      <c r="N196" s="319"/>
      <c r="O196" s="79"/>
      <c r="P196" s="89"/>
    </row>
    <row r="197" spans="1:16">
      <c r="A197" s="79"/>
      <c r="B197" s="79"/>
      <c r="C197" s="79"/>
      <c r="D197" s="79"/>
      <c r="E197" s="79"/>
      <c r="F197" s="79"/>
      <c r="G197" s="79"/>
      <c r="H197" s="79"/>
      <c r="I197" s="79"/>
      <c r="J197" s="79"/>
      <c r="K197" s="79"/>
      <c r="L197" s="79"/>
      <c r="M197" s="79"/>
      <c r="N197" s="79"/>
      <c r="O197" s="79"/>
      <c r="P197" s="89"/>
    </row>
    <row r="198" spans="1:16" ht="17.25" customHeight="1">
      <c r="A198" s="79"/>
      <c r="B198" s="79" t="s">
        <v>47</v>
      </c>
      <c r="C198" s="202"/>
      <c r="D198" s="202"/>
      <c r="E198" s="202"/>
      <c r="F198" s="202"/>
      <c r="G198" s="202"/>
      <c r="H198" s="202"/>
      <c r="I198" s="202"/>
      <c r="J198" s="202"/>
      <c r="K198" s="202"/>
      <c r="L198" s="202"/>
      <c r="M198" s="202"/>
      <c r="N198" s="202"/>
      <c r="O198" s="68"/>
      <c r="P198" s="68"/>
    </row>
    <row r="199" spans="1:16">
      <c r="A199" s="79"/>
      <c r="B199" s="79"/>
      <c r="C199" s="79"/>
      <c r="D199" s="79"/>
      <c r="E199" s="79"/>
      <c r="F199" s="79"/>
      <c r="G199" s="79"/>
      <c r="H199" s="79"/>
      <c r="I199" s="79"/>
      <c r="J199" s="79"/>
      <c r="K199" s="79"/>
      <c r="L199" s="79"/>
      <c r="M199" s="79"/>
      <c r="N199" s="79"/>
      <c r="O199" s="79"/>
      <c r="P199" s="89"/>
    </row>
    <row r="200" spans="1:16" ht="18" customHeight="1">
      <c r="A200" s="117" t="s">
        <v>5</v>
      </c>
      <c r="B200" s="320" t="s">
        <v>48</v>
      </c>
      <c r="C200" s="321"/>
      <c r="D200" s="322"/>
      <c r="E200" s="320" t="s">
        <v>49</v>
      </c>
      <c r="F200" s="321"/>
      <c r="G200" s="322"/>
      <c r="H200" s="117" t="s">
        <v>50</v>
      </c>
      <c r="I200" s="117" t="s">
        <v>51</v>
      </c>
      <c r="J200" s="117" t="s">
        <v>52</v>
      </c>
      <c r="K200" s="320" t="s">
        <v>53</v>
      </c>
      <c r="L200" s="321"/>
      <c r="M200" s="322"/>
      <c r="N200" s="320" t="s">
        <v>54</v>
      </c>
      <c r="O200" s="321"/>
      <c r="P200" s="322"/>
    </row>
    <row r="201" spans="1:16" ht="21" customHeight="1">
      <c r="A201" s="66">
        <v>1</v>
      </c>
      <c r="B201" s="305" t="s">
        <v>63</v>
      </c>
      <c r="C201" s="306"/>
      <c r="D201" s="307"/>
      <c r="E201" s="225" t="s">
        <v>93</v>
      </c>
      <c r="F201" s="226"/>
      <c r="G201" s="227"/>
      <c r="H201" s="113"/>
      <c r="I201" s="102" t="s">
        <v>94</v>
      </c>
      <c r="J201" s="103">
        <v>19000</v>
      </c>
      <c r="K201" s="228">
        <f t="shared" ref="K201:K202" si="6">H201*J201</f>
        <v>0</v>
      </c>
      <c r="L201" s="229"/>
      <c r="M201" s="230"/>
      <c r="N201" s="308"/>
      <c r="O201" s="309"/>
      <c r="P201" s="310"/>
    </row>
    <row r="202" spans="1:16" ht="21" customHeight="1">
      <c r="A202" s="66">
        <v>2</v>
      </c>
      <c r="B202" s="311"/>
      <c r="C202" s="312"/>
      <c r="D202" s="313"/>
      <c r="E202" s="225" t="s">
        <v>106</v>
      </c>
      <c r="F202" s="226"/>
      <c r="G202" s="227"/>
      <c r="H202" s="113"/>
      <c r="I202" s="102" t="s">
        <v>107</v>
      </c>
      <c r="J202" s="103">
        <v>5455</v>
      </c>
      <c r="K202" s="228">
        <f t="shared" si="6"/>
        <v>0</v>
      </c>
      <c r="L202" s="229"/>
      <c r="M202" s="230"/>
      <c r="N202" s="308"/>
      <c r="O202" s="309"/>
      <c r="P202" s="310"/>
    </row>
    <row r="203" spans="1:16" ht="21" customHeight="1">
      <c r="A203" s="66">
        <v>3</v>
      </c>
      <c r="B203" s="305"/>
      <c r="C203" s="306"/>
      <c r="D203" s="307"/>
      <c r="E203" s="225"/>
      <c r="F203" s="226"/>
      <c r="G203" s="227"/>
      <c r="H203" s="113"/>
      <c r="I203" s="102"/>
      <c r="J203" s="103"/>
      <c r="K203" s="228"/>
      <c r="L203" s="229"/>
      <c r="M203" s="230"/>
      <c r="N203" s="308"/>
      <c r="O203" s="309"/>
      <c r="P203" s="310"/>
    </row>
    <row r="204" spans="1:16" ht="21" customHeight="1">
      <c r="A204" s="66">
        <v>4</v>
      </c>
      <c r="B204" s="305"/>
      <c r="C204" s="306"/>
      <c r="D204" s="307"/>
      <c r="E204" s="225"/>
      <c r="F204" s="226"/>
      <c r="G204" s="227"/>
      <c r="H204" s="113"/>
      <c r="I204" s="102"/>
      <c r="J204" s="103"/>
      <c r="K204" s="228"/>
      <c r="L204" s="229"/>
      <c r="M204" s="230"/>
      <c r="N204" s="308"/>
      <c r="O204" s="309"/>
      <c r="P204" s="310"/>
    </row>
    <row r="205" spans="1:16" ht="21" customHeight="1">
      <c r="A205" s="66">
        <v>5</v>
      </c>
      <c r="B205" s="305"/>
      <c r="C205" s="306"/>
      <c r="D205" s="307"/>
      <c r="E205" s="225"/>
      <c r="F205" s="226"/>
      <c r="G205" s="227"/>
      <c r="H205" s="113"/>
      <c r="I205" s="102"/>
      <c r="J205" s="103"/>
      <c r="K205" s="228"/>
      <c r="L205" s="229"/>
      <c r="M205" s="230"/>
      <c r="N205" s="308"/>
      <c r="O205" s="309"/>
      <c r="P205" s="310"/>
    </row>
    <row r="206" spans="1:16" ht="21" customHeight="1">
      <c r="A206" s="66">
        <v>6</v>
      </c>
      <c r="B206" s="225"/>
      <c r="C206" s="226"/>
      <c r="D206" s="227"/>
      <c r="E206" s="225"/>
      <c r="F206" s="226"/>
      <c r="G206" s="227"/>
      <c r="H206" s="113"/>
      <c r="I206" s="102"/>
      <c r="J206" s="103"/>
      <c r="K206" s="228"/>
      <c r="L206" s="229"/>
      <c r="M206" s="230"/>
      <c r="N206" s="308"/>
      <c r="O206" s="309"/>
      <c r="P206" s="310"/>
    </row>
    <row r="207" spans="1:16" ht="21" customHeight="1">
      <c r="A207" s="293" t="s">
        <v>55</v>
      </c>
      <c r="B207" s="294"/>
      <c r="C207" s="294"/>
      <c r="D207" s="295"/>
      <c r="E207" s="296"/>
      <c r="F207" s="297"/>
      <c r="G207" s="298"/>
      <c r="H207" s="114"/>
      <c r="I207" s="65"/>
      <c r="J207" s="115"/>
      <c r="K207" s="228">
        <f>SUM(K201:M206)</f>
        <v>0</v>
      </c>
      <c r="L207" s="229"/>
      <c r="M207" s="230"/>
      <c r="N207" s="296"/>
      <c r="O207" s="297"/>
      <c r="P207" s="298"/>
    </row>
    <row r="208" spans="1:16" ht="21" customHeight="1">
      <c r="A208" s="293" t="s">
        <v>98</v>
      </c>
      <c r="B208" s="294"/>
      <c r="C208" s="294"/>
      <c r="D208" s="295"/>
      <c r="E208" s="299"/>
      <c r="F208" s="300"/>
      <c r="G208" s="301"/>
      <c r="H208" s="114"/>
      <c r="I208" s="65"/>
      <c r="J208" s="115"/>
      <c r="K208" s="228">
        <f>K207*10%</f>
        <v>0</v>
      </c>
      <c r="L208" s="229"/>
      <c r="M208" s="230"/>
      <c r="N208" s="296"/>
      <c r="O208" s="297"/>
      <c r="P208" s="298"/>
    </row>
    <row r="209" spans="1:22" ht="21" customHeight="1">
      <c r="A209" s="302" t="s">
        <v>57</v>
      </c>
      <c r="B209" s="303"/>
      <c r="C209" s="303"/>
      <c r="D209" s="303"/>
      <c r="E209" s="303"/>
      <c r="F209" s="303"/>
      <c r="G209" s="303"/>
      <c r="H209" s="303"/>
      <c r="I209" s="303"/>
      <c r="J209" s="304"/>
      <c r="K209" s="228">
        <f>SUM(K207:M208)</f>
        <v>0</v>
      </c>
      <c r="L209" s="229"/>
      <c r="M209" s="230"/>
      <c r="N209" s="296"/>
      <c r="O209" s="297"/>
      <c r="P209" s="298"/>
    </row>
    <row r="210" spans="1:22">
      <c r="A210" s="107"/>
      <c r="B210" s="107"/>
      <c r="C210" s="107"/>
      <c r="D210" s="107"/>
      <c r="E210" s="107"/>
      <c r="F210" s="107"/>
      <c r="G210" s="107"/>
      <c r="H210" s="107"/>
      <c r="I210" s="107"/>
      <c r="J210" s="107"/>
      <c r="K210" s="107"/>
      <c r="L210" s="107"/>
      <c r="M210" s="107"/>
      <c r="N210" s="107"/>
      <c r="O210" s="107"/>
      <c r="P210" s="108"/>
    </row>
    <row r="211" spans="1:22" ht="41.25" customHeight="1">
      <c r="A211" s="333" t="s">
        <v>62</v>
      </c>
      <c r="B211" s="333"/>
      <c r="C211" s="333"/>
      <c r="D211" s="333"/>
      <c r="E211" s="333"/>
      <c r="F211" s="333"/>
      <c r="G211" s="333"/>
      <c r="H211" s="333"/>
      <c r="I211" s="333"/>
      <c r="J211" s="333"/>
      <c r="K211" s="333"/>
      <c r="L211" s="333"/>
      <c r="M211" s="333"/>
      <c r="N211" s="333"/>
      <c r="O211" s="333"/>
      <c r="P211" s="333"/>
      <c r="Q211" s="73"/>
      <c r="R211" s="73"/>
      <c r="S211" s="73"/>
      <c r="T211" s="73"/>
      <c r="U211" s="73"/>
      <c r="V211" s="73"/>
    </row>
    <row r="212" spans="1:22" ht="14.25" customHeight="1">
      <c r="A212" s="75"/>
      <c r="B212" s="75"/>
      <c r="C212" s="75"/>
      <c r="D212" s="75"/>
      <c r="E212" s="76"/>
      <c r="F212" s="76"/>
      <c r="G212" s="76"/>
      <c r="H212" s="76"/>
      <c r="I212" s="76"/>
      <c r="J212" s="76"/>
      <c r="K212" s="76"/>
      <c r="L212" s="76"/>
      <c r="M212" s="46"/>
      <c r="N212" s="279">
        <f>合計請求書!$K$6</f>
        <v>45219</v>
      </c>
      <c r="O212" s="279"/>
      <c r="P212" s="279"/>
      <c r="Q212" s="77"/>
      <c r="R212" s="78"/>
    </row>
    <row r="213" spans="1:22" ht="14.25" customHeight="1">
      <c r="A213" s="280" t="s">
        <v>105</v>
      </c>
      <c r="B213" s="280"/>
      <c r="C213" s="280"/>
      <c r="D213" s="280"/>
      <c r="E213" s="282" t="s">
        <v>35</v>
      </c>
      <c r="F213" s="79"/>
      <c r="G213" s="79"/>
      <c r="H213" s="79"/>
      <c r="I213" s="79"/>
      <c r="J213" s="79"/>
      <c r="K213" s="79"/>
      <c r="L213" s="76"/>
      <c r="M213" s="46"/>
      <c r="N213" s="279"/>
      <c r="O213" s="279"/>
      <c r="P213" s="279"/>
      <c r="Q213" s="77"/>
      <c r="R213" s="78"/>
    </row>
    <row r="214" spans="1:22" ht="21" customHeight="1">
      <c r="A214" s="281"/>
      <c r="B214" s="281"/>
      <c r="C214" s="281"/>
      <c r="D214" s="281"/>
      <c r="E214" s="282"/>
      <c r="F214" s="46"/>
      <c r="G214" s="46"/>
      <c r="H214" s="46"/>
      <c r="I214" s="46"/>
      <c r="J214" s="80"/>
      <c r="K214" s="81"/>
      <c r="L214" s="82" t="s">
        <v>36</v>
      </c>
      <c r="M214" s="283">
        <f>合計請求書!$K$24</f>
        <v>0</v>
      </c>
      <c r="N214" s="283"/>
      <c r="O214" s="283"/>
      <c r="P214" s="283"/>
      <c r="Q214" s="77"/>
    </row>
    <row r="215" spans="1:22" ht="18.75" customHeight="1">
      <c r="A215" s="205" t="s">
        <v>37</v>
      </c>
      <c r="B215" s="205"/>
      <c r="C215" s="205"/>
      <c r="D215" s="205"/>
      <c r="E215" s="83"/>
      <c r="F215" s="323" t="s">
        <v>38</v>
      </c>
      <c r="G215" s="325"/>
      <c r="H215" s="325"/>
      <c r="I215" s="326" t="s">
        <v>77</v>
      </c>
      <c r="J215" s="210">
        <f>$J$5</f>
        <v>0</v>
      </c>
      <c r="K215" s="84"/>
      <c r="L215" s="59" t="s">
        <v>39</v>
      </c>
      <c r="M215" s="85">
        <f>合計請求書!$K$25</f>
        <v>0</v>
      </c>
      <c r="N215" s="211">
        <f>合計請求書!$K$26</f>
        <v>0</v>
      </c>
      <c r="O215" s="211"/>
      <c r="P215" s="211"/>
      <c r="Q215" s="86"/>
      <c r="R215" s="86"/>
      <c r="S215" s="86"/>
      <c r="T215" s="86"/>
      <c r="U215" s="86"/>
      <c r="V215" s="86"/>
    </row>
    <row r="216" spans="1:22" ht="13.5" customHeight="1">
      <c r="A216" s="59"/>
      <c r="B216" s="59"/>
      <c r="C216" s="59"/>
      <c r="D216" s="59"/>
      <c r="E216" s="87"/>
      <c r="F216" s="324"/>
      <c r="G216" s="325"/>
      <c r="H216" s="325"/>
      <c r="I216" s="326"/>
      <c r="J216" s="210"/>
      <c r="K216" s="84"/>
      <c r="L216" s="59"/>
      <c r="M216" s="88" t="s">
        <v>7</v>
      </c>
      <c r="N216" s="212">
        <f>合計請求書!$K$27</f>
        <v>0</v>
      </c>
      <c r="O216" s="212"/>
      <c r="P216" s="212"/>
      <c r="Q216" s="86"/>
      <c r="R216" s="86"/>
      <c r="S216" s="86"/>
      <c r="T216" s="86"/>
      <c r="U216" s="86"/>
      <c r="V216" s="86"/>
    </row>
    <row r="217" spans="1:22" ht="13.5" customHeight="1">
      <c r="A217" s="46"/>
      <c r="B217" s="46"/>
      <c r="C217" s="46"/>
      <c r="D217" s="46"/>
      <c r="E217" s="79"/>
      <c r="F217" s="46"/>
      <c r="G217" s="46"/>
      <c r="H217" s="46"/>
      <c r="I217" s="46"/>
      <c r="J217" s="80"/>
      <c r="K217" s="89"/>
      <c r="L217" s="59"/>
      <c r="M217" s="88" t="s">
        <v>6</v>
      </c>
      <c r="N217" s="212">
        <f>合計請求書!$K$28</f>
        <v>0</v>
      </c>
      <c r="O217" s="212"/>
      <c r="P217" s="212"/>
      <c r="R217" s="78"/>
    </row>
    <row r="218" spans="1:22">
      <c r="A218" s="79"/>
      <c r="B218" s="79"/>
      <c r="C218" s="79"/>
      <c r="D218" s="79"/>
      <c r="E218" s="89"/>
      <c r="F218" s="79"/>
      <c r="G218" s="79"/>
      <c r="H218" s="79"/>
      <c r="I218" s="79"/>
      <c r="J218" s="79"/>
      <c r="K218" s="79"/>
      <c r="L218" s="46"/>
      <c r="M218" s="46"/>
      <c r="N218" s="46"/>
      <c r="O218" s="76"/>
      <c r="P218" s="46"/>
    </row>
    <row r="219" spans="1:22" ht="13.5" customHeight="1">
      <c r="A219" s="94"/>
      <c r="B219" s="94"/>
      <c r="C219" s="94"/>
      <c r="D219" s="94"/>
      <c r="E219" s="94"/>
      <c r="F219" s="94"/>
      <c r="G219" s="95"/>
      <c r="H219" s="96"/>
      <c r="I219" s="96"/>
      <c r="J219" s="96"/>
      <c r="K219" s="94"/>
      <c r="L219" s="94"/>
      <c r="M219" s="94"/>
      <c r="N219" s="94"/>
      <c r="O219" s="94"/>
      <c r="P219" s="94"/>
    </row>
    <row r="220" spans="1:22" ht="18" customHeight="1">
      <c r="A220" s="327" t="s">
        <v>41</v>
      </c>
      <c r="B220" s="328"/>
      <c r="C220" s="262">
        <f>K239</f>
        <v>0</v>
      </c>
      <c r="D220" s="263"/>
      <c r="E220" s="264"/>
      <c r="F220" s="331" t="s">
        <v>42</v>
      </c>
      <c r="G220" s="270"/>
      <c r="H220" s="271"/>
      <c r="I220" s="271"/>
      <c r="J220" s="271"/>
      <c r="K220" s="272"/>
      <c r="L220" s="46"/>
      <c r="M220" s="93"/>
      <c r="N220" s="276"/>
      <c r="O220" s="276"/>
      <c r="P220" s="276"/>
    </row>
    <row r="221" spans="1:22" ht="18" customHeight="1">
      <c r="A221" s="329"/>
      <c r="B221" s="330"/>
      <c r="C221" s="265"/>
      <c r="D221" s="266"/>
      <c r="E221" s="267"/>
      <c r="F221" s="332"/>
      <c r="G221" s="273"/>
      <c r="H221" s="274"/>
      <c r="I221" s="274"/>
      <c r="J221" s="274"/>
      <c r="K221" s="275"/>
      <c r="L221" s="46"/>
      <c r="M221" s="93"/>
      <c r="N221" s="277"/>
      <c r="O221" s="277"/>
      <c r="P221" s="277"/>
    </row>
    <row r="222" spans="1:22">
      <c r="A222" s="76"/>
      <c r="B222" s="76"/>
      <c r="C222" s="76"/>
      <c r="D222" s="76"/>
      <c r="E222" s="76"/>
      <c r="F222" s="76"/>
      <c r="G222" s="76"/>
      <c r="H222" s="76"/>
      <c r="I222" s="76"/>
      <c r="J222" s="76"/>
      <c r="K222" s="292"/>
      <c r="L222" s="292"/>
      <c r="M222" s="292"/>
      <c r="N222" s="292"/>
      <c r="O222" s="292"/>
      <c r="P222" s="46"/>
    </row>
    <row r="223" spans="1:22" ht="13.5" customHeight="1">
      <c r="A223" s="90"/>
      <c r="B223" s="90"/>
      <c r="C223" s="90"/>
      <c r="D223" s="90"/>
      <c r="E223" s="90"/>
      <c r="F223" s="90"/>
      <c r="G223" s="91"/>
      <c r="H223" s="90"/>
      <c r="I223" s="90"/>
      <c r="J223" s="90"/>
      <c r="K223" s="90"/>
      <c r="L223" s="90"/>
      <c r="M223" s="90"/>
      <c r="N223" s="90"/>
      <c r="O223" s="90"/>
      <c r="P223" s="90"/>
    </row>
    <row r="224" spans="1:22" ht="13.5" customHeight="1">
      <c r="A224" s="79"/>
      <c r="B224" s="116" t="s">
        <v>0</v>
      </c>
      <c r="C224" s="314"/>
      <c r="D224" s="315"/>
      <c r="E224" s="116" t="s">
        <v>1</v>
      </c>
      <c r="F224" s="314"/>
      <c r="G224" s="315"/>
      <c r="H224" s="98"/>
      <c r="I224" s="116" t="s">
        <v>2</v>
      </c>
      <c r="J224" s="246">
        <f>K239</f>
        <v>0</v>
      </c>
      <c r="K224" s="247"/>
      <c r="L224" s="116" t="s">
        <v>3</v>
      </c>
      <c r="M224" s="314"/>
      <c r="N224" s="315"/>
      <c r="O224" s="79"/>
      <c r="P224" s="89"/>
    </row>
    <row r="225" spans="1:16" ht="13.5" customHeight="1">
      <c r="A225" s="79"/>
      <c r="B225" s="99" t="s">
        <v>43</v>
      </c>
      <c r="C225" s="316"/>
      <c r="D225" s="317"/>
      <c r="E225" s="99" t="s">
        <v>44</v>
      </c>
      <c r="F225" s="316"/>
      <c r="G225" s="317"/>
      <c r="H225" s="99"/>
      <c r="I225" s="99" t="s">
        <v>45</v>
      </c>
      <c r="J225" s="248"/>
      <c r="K225" s="249"/>
      <c r="L225" s="99" t="s">
        <v>46</v>
      </c>
      <c r="M225" s="316"/>
      <c r="N225" s="317"/>
      <c r="O225" s="79"/>
      <c r="P225" s="89"/>
    </row>
    <row r="226" spans="1:16" ht="13.5" customHeight="1">
      <c r="A226" s="79"/>
      <c r="B226" s="99"/>
      <c r="C226" s="318"/>
      <c r="D226" s="319"/>
      <c r="E226" s="99" t="s">
        <v>90</v>
      </c>
      <c r="F226" s="318"/>
      <c r="G226" s="319"/>
      <c r="H226" s="99"/>
      <c r="I226" s="99" t="s">
        <v>4</v>
      </c>
      <c r="J226" s="250"/>
      <c r="K226" s="251"/>
      <c r="L226" s="99"/>
      <c r="M226" s="318"/>
      <c r="N226" s="319"/>
      <c r="O226" s="79"/>
      <c r="P226" s="89"/>
    </row>
    <row r="227" spans="1:16">
      <c r="A227" s="79"/>
      <c r="B227" s="79"/>
      <c r="C227" s="79"/>
      <c r="D227" s="79"/>
      <c r="E227" s="79"/>
      <c r="F227" s="79"/>
      <c r="G227" s="79"/>
      <c r="H227" s="79"/>
      <c r="I227" s="79"/>
      <c r="J227" s="79"/>
      <c r="K227" s="79"/>
      <c r="L227" s="79"/>
      <c r="M227" s="79"/>
      <c r="N227" s="79"/>
      <c r="O227" s="79"/>
      <c r="P227" s="89"/>
    </row>
    <row r="228" spans="1:16" ht="17.25" customHeight="1">
      <c r="A228" s="79"/>
      <c r="B228" s="79" t="s">
        <v>47</v>
      </c>
      <c r="C228" s="202"/>
      <c r="D228" s="202"/>
      <c r="E228" s="202"/>
      <c r="F228" s="202"/>
      <c r="G228" s="202"/>
      <c r="H228" s="202"/>
      <c r="I228" s="202"/>
      <c r="J228" s="202"/>
      <c r="K228" s="202"/>
      <c r="L228" s="202"/>
      <c r="M228" s="202"/>
      <c r="N228" s="202"/>
      <c r="O228" s="68"/>
      <c r="P228" s="68"/>
    </row>
    <row r="229" spans="1:16">
      <c r="A229" s="79"/>
      <c r="B229" s="79"/>
      <c r="C229" s="79"/>
      <c r="D229" s="79"/>
      <c r="E229" s="79"/>
      <c r="F229" s="79"/>
      <c r="G229" s="79"/>
      <c r="H229" s="79"/>
      <c r="I229" s="79"/>
      <c r="J229" s="79"/>
      <c r="K229" s="79"/>
      <c r="L229" s="79"/>
      <c r="M229" s="79"/>
      <c r="N229" s="79"/>
      <c r="O229" s="79"/>
      <c r="P229" s="89"/>
    </row>
    <row r="230" spans="1:16" ht="18" customHeight="1">
      <c r="A230" s="117" t="s">
        <v>5</v>
      </c>
      <c r="B230" s="320" t="s">
        <v>48</v>
      </c>
      <c r="C230" s="321"/>
      <c r="D230" s="322"/>
      <c r="E230" s="320" t="s">
        <v>49</v>
      </c>
      <c r="F230" s="321"/>
      <c r="G230" s="322"/>
      <c r="H230" s="117" t="s">
        <v>50</v>
      </c>
      <c r="I230" s="117" t="s">
        <v>51</v>
      </c>
      <c r="J230" s="117" t="s">
        <v>52</v>
      </c>
      <c r="K230" s="320" t="s">
        <v>53</v>
      </c>
      <c r="L230" s="321"/>
      <c r="M230" s="322"/>
      <c r="N230" s="320" t="s">
        <v>54</v>
      </c>
      <c r="O230" s="321"/>
      <c r="P230" s="322"/>
    </row>
    <row r="231" spans="1:16" ht="21" customHeight="1">
      <c r="A231" s="66">
        <v>1</v>
      </c>
      <c r="B231" s="305" t="s">
        <v>63</v>
      </c>
      <c r="C231" s="306"/>
      <c r="D231" s="307"/>
      <c r="E231" s="225" t="s">
        <v>93</v>
      </c>
      <c r="F231" s="226"/>
      <c r="G231" s="227"/>
      <c r="H231" s="113"/>
      <c r="I231" s="102" t="s">
        <v>94</v>
      </c>
      <c r="J231" s="103">
        <v>19000</v>
      </c>
      <c r="K231" s="228">
        <f t="shared" ref="K231:K232" si="7">H231*J231</f>
        <v>0</v>
      </c>
      <c r="L231" s="229"/>
      <c r="M231" s="230"/>
      <c r="N231" s="308"/>
      <c r="O231" s="309"/>
      <c r="P231" s="310"/>
    </row>
    <row r="232" spans="1:16" ht="21" customHeight="1">
      <c r="A232" s="66">
        <v>2</v>
      </c>
      <c r="B232" s="311"/>
      <c r="C232" s="312"/>
      <c r="D232" s="313"/>
      <c r="E232" s="225" t="s">
        <v>106</v>
      </c>
      <c r="F232" s="226"/>
      <c r="G232" s="227"/>
      <c r="H232" s="113"/>
      <c r="I232" s="102" t="s">
        <v>107</v>
      </c>
      <c r="J232" s="103">
        <v>5455</v>
      </c>
      <c r="K232" s="228">
        <f t="shared" si="7"/>
        <v>0</v>
      </c>
      <c r="L232" s="229"/>
      <c r="M232" s="230"/>
      <c r="N232" s="308"/>
      <c r="O232" s="309"/>
      <c r="P232" s="310"/>
    </row>
    <row r="233" spans="1:16" ht="21" customHeight="1">
      <c r="A233" s="66">
        <v>3</v>
      </c>
      <c r="B233" s="305"/>
      <c r="C233" s="306"/>
      <c r="D233" s="307"/>
      <c r="E233" s="225"/>
      <c r="F233" s="226"/>
      <c r="G233" s="227"/>
      <c r="H233" s="113"/>
      <c r="I233" s="102"/>
      <c r="J233" s="103"/>
      <c r="K233" s="228"/>
      <c r="L233" s="229"/>
      <c r="M233" s="230"/>
      <c r="N233" s="308"/>
      <c r="O233" s="309"/>
      <c r="P233" s="310"/>
    </row>
    <row r="234" spans="1:16" ht="21" customHeight="1">
      <c r="A234" s="66">
        <v>4</v>
      </c>
      <c r="B234" s="305"/>
      <c r="C234" s="306"/>
      <c r="D234" s="307"/>
      <c r="E234" s="225"/>
      <c r="F234" s="226"/>
      <c r="G234" s="227"/>
      <c r="H234" s="113"/>
      <c r="I234" s="102"/>
      <c r="J234" s="103"/>
      <c r="K234" s="228"/>
      <c r="L234" s="229"/>
      <c r="M234" s="230"/>
      <c r="N234" s="308"/>
      <c r="O234" s="309"/>
      <c r="P234" s="310"/>
    </row>
    <row r="235" spans="1:16" ht="21" customHeight="1">
      <c r="A235" s="66">
        <v>5</v>
      </c>
      <c r="B235" s="305"/>
      <c r="C235" s="306"/>
      <c r="D235" s="307"/>
      <c r="E235" s="225"/>
      <c r="F235" s="226"/>
      <c r="G235" s="227"/>
      <c r="H235" s="113"/>
      <c r="I235" s="102"/>
      <c r="J235" s="103"/>
      <c r="K235" s="228"/>
      <c r="L235" s="229"/>
      <c r="M235" s="230"/>
      <c r="N235" s="308"/>
      <c r="O235" s="309"/>
      <c r="P235" s="310"/>
    </row>
    <row r="236" spans="1:16" ht="21" customHeight="1">
      <c r="A236" s="66">
        <v>6</v>
      </c>
      <c r="B236" s="225"/>
      <c r="C236" s="226"/>
      <c r="D236" s="227"/>
      <c r="E236" s="225"/>
      <c r="F236" s="226"/>
      <c r="G236" s="227"/>
      <c r="H236" s="113"/>
      <c r="I236" s="102"/>
      <c r="J236" s="103"/>
      <c r="K236" s="228"/>
      <c r="L236" s="229"/>
      <c r="M236" s="230"/>
      <c r="N236" s="308"/>
      <c r="O236" s="309"/>
      <c r="P236" s="310"/>
    </row>
    <row r="237" spans="1:16" ht="21" customHeight="1">
      <c r="A237" s="293" t="s">
        <v>55</v>
      </c>
      <c r="B237" s="294"/>
      <c r="C237" s="294"/>
      <c r="D237" s="295"/>
      <c r="E237" s="296"/>
      <c r="F237" s="297"/>
      <c r="G237" s="298"/>
      <c r="H237" s="114"/>
      <c r="I237" s="65"/>
      <c r="J237" s="115"/>
      <c r="K237" s="228">
        <f>SUM(K231:M236)</f>
        <v>0</v>
      </c>
      <c r="L237" s="229"/>
      <c r="M237" s="230"/>
      <c r="N237" s="296"/>
      <c r="O237" s="297"/>
      <c r="P237" s="298"/>
    </row>
    <row r="238" spans="1:16" ht="21" customHeight="1">
      <c r="A238" s="293" t="s">
        <v>98</v>
      </c>
      <c r="B238" s="294"/>
      <c r="C238" s="294"/>
      <c r="D238" s="295"/>
      <c r="E238" s="299"/>
      <c r="F238" s="300"/>
      <c r="G238" s="301"/>
      <c r="H238" s="114"/>
      <c r="I238" s="65"/>
      <c r="J238" s="115"/>
      <c r="K238" s="228">
        <f>K237*10%</f>
        <v>0</v>
      </c>
      <c r="L238" s="229"/>
      <c r="M238" s="230"/>
      <c r="N238" s="296"/>
      <c r="O238" s="297"/>
      <c r="P238" s="298"/>
    </row>
    <row r="239" spans="1:16" ht="21" customHeight="1">
      <c r="A239" s="302" t="s">
        <v>57</v>
      </c>
      <c r="B239" s="303"/>
      <c r="C239" s="303"/>
      <c r="D239" s="303"/>
      <c r="E239" s="303"/>
      <c r="F239" s="303"/>
      <c r="G239" s="303"/>
      <c r="H239" s="303"/>
      <c r="I239" s="303"/>
      <c r="J239" s="304"/>
      <c r="K239" s="228">
        <f>SUM(K237:M238)</f>
        <v>0</v>
      </c>
      <c r="L239" s="229"/>
      <c r="M239" s="230"/>
      <c r="N239" s="296"/>
      <c r="O239" s="297"/>
      <c r="P239" s="298"/>
    </row>
    <row r="240" spans="1:16">
      <c r="A240" s="107"/>
      <c r="B240" s="107"/>
      <c r="C240" s="107"/>
      <c r="D240" s="107"/>
      <c r="E240" s="107"/>
      <c r="F240" s="107"/>
      <c r="G240" s="107"/>
      <c r="H240" s="107"/>
      <c r="I240" s="107"/>
      <c r="J240" s="107"/>
      <c r="K240" s="107"/>
      <c r="L240" s="107"/>
      <c r="M240" s="107"/>
      <c r="N240" s="107"/>
      <c r="O240" s="107"/>
      <c r="P240" s="108"/>
    </row>
    <row r="241" spans="1:22" ht="41.25" customHeight="1">
      <c r="A241" s="333" t="s">
        <v>62</v>
      </c>
      <c r="B241" s="333"/>
      <c r="C241" s="333"/>
      <c r="D241" s="333"/>
      <c r="E241" s="333"/>
      <c r="F241" s="333"/>
      <c r="G241" s="333"/>
      <c r="H241" s="333"/>
      <c r="I241" s="333"/>
      <c r="J241" s="333"/>
      <c r="K241" s="333"/>
      <c r="L241" s="333"/>
      <c r="M241" s="333"/>
      <c r="N241" s="333"/>
      <c r="O241" s="333"/>
      <c r="P241" s="333"/>
      <c r="Q241" s="73"/>
      <c r="R241" s="73"/>
      <c r="S241" s="73"/>
      <c r="T241" s="73"/>
      <c r="U241" s="73"/>
      <c r="V241" s="73"/>
    </row>
    <row r="242" spans="1:22" ht="18.75">
      <c r="A242" s="75"/>
      <c r="B242" s="75"/>
      <c r="C242" s="75"/>
      <c r="D242" s="75"/>
      <c r="E242" s="76"/>
      <c r="F242" s="76"/>
      <c r="G242" s="76"/>
      <c r="H242" s="76"/>
      <c r="I242" s="76"/>
      <c r="J242" s="76"/>
      <c r="K242" s="76"/>
      <c r="L242" s="76"/>
      <c r="M242" s="46"/>
      <c r="N242" s="279">
        <f>合計請求書!$K$6</f>
        <v>45219</v>
      </c>
      <c r="O242" s="279"/>
      <c r="P242" s="279"/>
      <c r="Q242" s="77"/>
      <c r="R242" s="78"/>
    </row>
    <row r="243" spans="1:22" ht="14.25" customHeight="1">
      <c r="A243" s="280" t="s">
        <v>105</v>
      </c>
      <c r="B243" s="280"/>
      <c r="C243" s="280"/>
      <c r="D243" s="280"/>
      <c r="E243" s="282" t="s">
        <v>35</v>
      </c>
      <c r="F243" s="79"/>
      <c r="G243" s="79"/>
      <c r="H243" s="79"/>
      <c r="I243" s="79"/>
      <c r="J243" s="79"/>
      <c r="K243" s="79"/>
      <c r="L243" s="76"/>
      <c r="M243" s="46"/>
      <c r="N243" s="279"/>
      <c r="O243" s="279"/>
      <c r="P243" s="279"/>
      <c r="Q243" s="77"/>
      <c r="R243" s="78"/>
    </row>
    <row r="244" spans="1:22" ht="21" customHeight="1">
      <c r="A244" s="281"/>
      <c r="B244" s="281"/>
      <c r="C244" s="281"/>
      <c r="D244" s="281"/>
      <c r="E244" s="282"/>
      <c r="F244" s="46"/>
      <c r="G244" s="46"/>
      <c r="H244" s="46"/>
      <c r="I244" s="46"/>
      <c r="J244" s="80"/>
      <c r="K244" s="81"/>
      <c r="L244" s="82" t="s">
        <v>36</v>
      </c>
      <c r="M244" s="283">
        <f>合計請求書!$K$24</f>
        <v>0</v>
      </c>
      <c r="N244" s="283"/>
      <c r="O244" s="283"/>
      <c r="P244" s="283"/>
      <c r="Q244" s="77"/>
    </row>
    <row r="245" spans="1:22" ht="18.75" customHeight="1">
      <c r="A245" s="205" t="s">
        <v>37</v>
      </c>
      <c r="B245" s="205"/>
      <c r="C245" s="205"/>
      <c r="D245" s="205"/>
      <c r="E245" s="83"/>
      <c r="F245" s="323" t="s">
        <v>38</v>
      </c>
      <c r="G245" s="325"/>
      <c r="H245" s="325"/>
      <c r="I245" s="326" t="s">
        <v>77</v>
      </c>
      <c r="J245" s="210">
        <f>$J$5</f>
        <v>0</v>
      </c>
      <c r="K245" s="84"/>
      <c r="L245" s="59" t="s">
        <v>39</v>
      </c>
      <c r="M245" s="85">
        <f>合計請求書!$K$25</f>
        <v>0</v>
      </c>
      <c r="N245" s="211">
        <f>合計請求書!$K$26</f>
        <v>0</v>
      </c>
      <c r="O245" s="211"/>
      <c r="P245" s="211"/>
      <c r="Q245" s="86"/>
      <c r="R245" s="86"/>
      <c r="S245" s="86"/>
      <c r="T245" s="86"/>
      <c r="U245" s="86"/>
      <c r="V245" s="86"/>
    </row>
    <row r="246" spans="1:22" ht="13.5" customHeight="1">
      <c r="A246" s="59"/>
      <c r="B246" s="59"/>
      <c r="C246" s="59"/>
      <c r="D246" s="59"/>
      <c r="E246" s="87"/>
      <c r="F246" s="324"/>
      <c r="G246" s="325"/>
      <c r="H246" s="325"/>
      <c r="I246" s="326"/>
      <c r="J246" s="210"/>
      <c r="K246" s="84"/>
      <c r="L246" s="59"/>
      <c r="M246" s="88" t="s">
        <v>7</v>
      </c>
      <c r="N246" s="212">
        <f>合計請求書!$K$27</f>
        <v>0</v>
      </c>
      <c r="O246" s="212"/>
      <c r="P246" s="212"/>
      <c r="Q246" s="86"/>
      <c r="R246" s="86"/>
      <c r="S246" s="86"/>
      <c r="T246" s="86"/>
      <c r="U246" s="86"/>
      <c r="V246" s="86"/>
    </row>
    <row r="247" spans="1:22" ht="13.5" customHeight="1">
      <c r="A247" s="46"/>
      <c r="B247" s="46"/>
      <c r="C247" s="46"/>
      <c r="D247" s="46"/>
      <c r="E247" s="79"/>
      <c r="F247" s="46"/>
      <c r="G247" s="46"/>
      <c r="H247" s="46"/>
      <c r="I247" s="46"/>
      <c r="J247" s="80"/>
      <c r="K247" s="89"/>
      <c r="L247" s="59"/>
      <c r="M247" s="88" t="s">
        <v>6</v>
      </c>
      <c r="N247" s="212">
        <f>合計請求書!$K$28</f>
        <v>0</v>
      </c>
      <c r="O247" s="212"/>
      <c r="P247" s="212"/>
      <c r="R247" s="78"/>
    </row>
    <row r="248" spans="1:22">
      <c r="A248" s="79"/>
      <c r="B248" s="79"/>
      <c r="C248" s="79"/>
      <c r="D248" s="79"/>
      <c r="E248" s="89"/>
      <c r="F248" s="79"/>
      <c r="G248" s="79"/>
      <c r="H248" s="79"/>
      <c r="I248" s="79"/>
      <c r="J248" s="79"/>
      <c r="K248" s="79"/>
      <c r="L248" s="46"/>
      <c r="M248" s="46"/>
      <c r="N248" s="46"/>
      <c r="O248" s="76"/>
      <c r="P248" s="46"/>
    </row>
    <row r="249" spans="1:22" ht="13.5" customHeight="1">
      <c r="A249" s="94"/>
      <c r="B249" s="94"/>
      <c r="C249" s="94"/>
      <c r="D249" s="94"/>
      <c r="E249" s="94"/>
      <c r="F249" s="94"/>
      <c r="G249" s="95"/>
      <c r="H249" s="96"/>
      <c r="I249" s="96"/>
      <c r="J249" s="96"/>
      <c r="K249" s="94"/>
      <c r="L249" s="94"/>
      <c r="M249" s="94"/>
      <c r="N249" s="94"/>
      <c r="O249" s="94"/>
      <c r="P249" s="94"/>
    </row>
    <row r="250" spans="1:22" ht="18" customHeight="1">
      <c r="A250" s="327" t="s">
        <v>41</v>
      </c>
      <c r="B250" s="328"/>
      <c r="C250" s="262">
        <f>K269</f>
        <v>0</v>
      </c>
      <c r="D250" s="263"/>
      <c r="E250" s="264"/>
      <c r="F250" s="331" t="s">
        <v>42</v>
      </c>
      <c r="G250" s="270"/>
      <c r="H250" s="271"/>
      <c r="I250" s="271"/>
      <c r="J250" s="271"/>
      <c r="K250" s="272"/>
      <c r="L250" s="46"/>
      <c r="M250" s="93"/>
      <c r="N250" s="276"/>
      <c r="O250" s="276"/>
      <c r="P250" s="276"/>
    </row>
    <row r="251" spans="1:22" ht="18" customHeight="1">
      <c r="A251" s="329"/>
      <c r="B251" s="330"/>
      <c r="C251" s="265"/>
      <c r="D251" s="266"/>
      <c r="E251" s="267"/>
      <c r="F251" s="332"/>
      <c r="G251" s="273"/>
      <c r="H251" s="274"/>
      <c r="I251" s="274"/>
      <c r="J251" s="274"/>
      <c r="K251" s="275"/>
      <c r="L251" s="46"/>
      <c r="M251" s="93"/>
      <c r="N251" s="277"/>
      <c r="O251" s="277"/>
      <c r="P251" s="277"/>
    </row>
    <row r="252" spans="1:22">
      <c r="A252" s="76"/>
      <c r="B252" s="76"/>
      <c r="C252" s="76"/>
      <c r="D252" s="76"/>
      <c r="E252" s="76"/>
      <c r="F252" s="76"/>
      <c r="G252" s="76"/>
      <c r="H252" s="76"/>
      <c r="I252" s="76"/>
      <c r="J252" s="76"/>
      <c r="K252" s="292"/>
      <c r="L252" s="292"/>
      <c r="M252" s="292"/>
      <c r="N252" s="292"/>
      <c r="O252" s="292"/>
      <c r="P252" s="46"/>
    </row>
    <row r="253" spans="1:22" ht="14.25">
      <c r="A253" s="90"/>
      <c r="B253" s="90"/>
      <c r="C253" s="90"/>
      <c r="D253" s="90"/>
      <c r="E253" s="90"/>
      <c r="F253" s="90"/>
      <c r="G253" s="91"/>
      <c r="H253" s="90"/>
      <c r="I253" s="90"/>
      <c r="J253" s="90"/>
      <c r="K253" s="90"/>
      <c r="L253" s="90"/>
      <c r="M253" s="90"/>
      <c r="N253" s="90"/>
      <c r="O253" s="90"/>
      <c r="P253" s="90"/>
    </row>
    <row r="254" spans="1:22" ht="13.5" customHeight="1">
      <c r="A254" s="79"/>
      <c r="B254" s="116" t="s">
        <v>0</v>
      </c>
      <c r="C254" s="314"/>
      <c r="D254" s="315"/>
      <c r="E254" s="116" t="s">
        <v>1</v>
      </c>
      <c r="F254" s="314"/>
      <c r="G254" s="315"/>
      <c r="H254" s="98"/>
      <c r="I254" s="116" t="s">
        <v>2</v>
      </c>
      <c r="J254" s="246">
        <f>K269</f>
        <v>0</v>
      </c>
      <c r="K254" s="247"/>
      <c r="L254" s="116" t="s">
        <v>3</v>
      </c>
      <c r="M254" s="314"/>
      <c r="N254" s="315"/>
      <c r="O254" s="79"/>
      <c r="P254" s="89"/>
    </row>
    <row r="255" spans="1:22" ht="13.5" customHeight="1">
      <c r="A255" s="79"/>
      <c r="B255" s="99" t="s">
        <v>43</v>
      </c>
      <c r="C255" s="316"/>
      <c r="D255" s="317"/>
      <c r="E255" s="99" t="s">
        <v>44</v>
      </c>
      <c r="F255" s="316"/>
      <c r="G255" s="317"/>
      <c r="H255" s="99"/>
      <c r="I255" s="99" t="s">
        <v>45</v>
      </c>
      <c r="J255" s="248"/>
      <c r="K255" s="249"/>
      <c r="L255" s="99" t="s">
        <v>46</v>
      </c>
      <c r="M255" s="316"/>
      <c r="N255" s="317"/>
      <c r="O255" s="79"/>
      <c r="P255" s="89"/>
    </row>
    <row r="256" spans="1:22" ht="13.5" customHeight="1">
      <c r="A256" s="79"/>
      <c r="B256" s="99"/>
      <c r="C256" s="318"/>
      <c r="D256" s="319"/>
      <c r="E256" s="99" t="s">
        <v>90</v>
      </c>
      <c r="F256" s="318"/>
      <c r="G256" s="319"/>
      <c r="H256" s="99"/>
      <c r="I256" s="99" t="s">
        <v>4</v>
      </c>
      <c r="J256" s="250"/>
      <c r="K256" s="251"/>
      <c r="L256" s="99"/>
      <c r="M256" s="318"/>
      <c r="N256" s="319"/>
      <c r="O256" s="79"/>
      <c r="P256" s="89"/>
    </row>
    <row r="257" spans="1:22">
      <c r="A257" s="79"/>
      <c r="B257" s="79"/>
      <c r="C257" s="79"/>
      <c r="D257" s="79"/>
      <c r="E257" s="79"/>
      <c r="F257" s="79"/>
      <c r="G257" s="79"/>
      <c r="H257" s="79"/>
      <c r="I257" s="79"/>
      <c r="J257" s="79"/>
      <c r="K257" s="79"/>
      <c r="L257" s="79"/>
      <c r="M257" s="79"/>
      <c r="N257" s="79"/>
      <c r="O257" s="79"/>
      <c r="P257" s="89"/>
    </row>
    <row r="258" spans="1:22" ht="17.25" customHeight="1">
      <c r="A258" s="79"/>
      <c r="B258" s="79" t="s">
        <v>47</v>
      </c>
      <c r="C258" s="202"/>
      <c r="D258" s="202"/>
      <c r="E258" s="202"/>
      <c r="F258" s="202"/>
      <c r="G258" s="202"/>
      <c r="H258" s="202"/>
      <c r="I258" s="202"/>
      <c r="J258" s="202"/>
      <c r="K258" s="202"/>
      <c r="L258" s="202"/>
      <c r="M258" s="202"/>
      <c r="N258" s="202"/>
      <c r="O258" s="68"/>
      <c r="P258" s="68"/>
    </row>
    <row r="259" spans="1:22">
      <c r="A259" s="79"/>
      <c r="B259" s="79"/>
      <c r="C259" s="79"/>
      <c r="D259" s="79"/>
      <c r="E259" s="79"/>
      <c r="F259" s="79"/>
      <c r="G259" s="79"/>
      <c r="H259" s="79"/>
      <c r="I259" s="79"/>
      <c r="J259" s="79"/>
      <c r="K259" s="79"/>
      <c r="L259" s="79"/>
      <c r="M259" s="79"/>
      <c r="N259" s="79"/>
      <c r="O259" s="79"/>
      <c r="P259" s="89"/>
    </row>
    <row r="260" spans="1:22" ht="18" customHeight="1">
      <c r="A260" s="117" t="s">
        <v>5</v>
      </c>
      <c r="B260" s="320" t="s">
        <v>48</v>
      </c>
      <c r="C260" s="321"/>
      <c r="D260" s="322"/>
      <c r="E260" s="320" t="s">
        <v>49</v>
      </c>
      <c r="F260" s="321"/>
      <c r="G260" s="322"/>
      <c r="H260" s="117" t="s">
        <v>50</v>
      </c>
      <c r="I260" s="117" t="s">
        <v>51</v>
      </c>
      <c r="J260" s="117" t="s">
        <v>52</v>
      </c>
      <c r="K260" s="320" t="s">
        <v>53</v>
      </c>
      <c r="L260" s="321"/>
      <c r="M260" s="322"/>
      <c r="N260" s="320" t="s">
        <v>54</v>
      </c>
      <c r="O260" s="321"/>
      <c r="P260" s="322"/>
    </row>
    <row r="261" spans="1:22" ht="21" customHeight="1">
      <c r="A261" s="66">
        <v>1</v>
      </c>
      <c r="B261" s="305" t="s">
        <v>63</v>
      </c>
      <c r="C261" s="306"/>
      <c r="D261" s="307"/>
      <c r="E261" s="225" t="s">
        <v>93</v>
      </c>
      <c r="F261" s="226"/>
      <c r="G261" s="227"/>
      <c r="H261" s="113"/>
      <c r="I261" s="102" t="s">
        <v>94</v>
      </c>
      <c r="J261" s="103">
        <v>19000</v>
      </c>
      <c r="K261" s="228">
        <f t="shared" ref="K261:K262" si="8">H261*J261</f>
        <v>0</v>
      </c>
      <c r="L261" s="229"/>
      <c r="M261" s="230"/>
      <c r="N261" s="308"/>
      <c r="O261" s="309"/>
      <c r="P261" s="310"/>
    </row>
    <row r="262" spans="1:22" ht="21" customHeight="1">
      <c r="A262" s="66">
        <v>2</v>
      </c>
      <c r="B262" s="311"/>
      <c r="C262" s="312"/>
      <c r="D262" s="313"/>
      <c r="E262" s="225" t="s">
        <v>106</v>
      </c>
      <c r="F262" s="226"/>
      <c r="G262" s="227"/>
      <c r="H262" s="113"/>
      <c r="I262" s="102" t="s">
        <v>107</v>
      </c>
      <c r="J262" s="103">
        <v>5455</v>
      </c>
      <c r="K262" s="228">
        <f t="shared" si="8"/>
        <v>0</v>
      </c>
      <c r="L262" s="229"/>
      <c r="M262" s="230"/>
      <c r="N262" s="308"/>
      <c r="O262" s="309"/>
      <c r="P262" s="310"/>
    </row>
    <row r="263" spans="1:22" ht="21" customHeight="1">
      <c r="A263" s="66">
        <v>3</v>
      </c>
      <c r="B263" s="305"/>
      <c r="C263" s="306"/>
      <c r="D263" s="307"/>
      <c r="E263" s="225"/>
      <c r="F263" s="226"/>
      <c r="G263" s="227"/>
      <c r="H263" s="113"/>
      <c r="I263" s="102"/>
      <c r="J263" s="103"/>
      <c r="K263" s="228"/>
      <c r="L263" s="229"/>
      <c r="M263" s="230"/>
      <c r="N263" s="308"/>
      <c r="O263" s="309"/>
      <c r="P263" s="310"/>
    </row>
    <row r="264" spans="1:22" ht="21" customHeight="1">
      <c r="A264" s="66">
        <v>4</v>
      </c>
      <c r="B264" s="305"/>
      <c r="C264" s="306"/>
      <c r="D264" s="307"/>
      <c r="E264" s="225"/>
      <c r="F264" s="226"/>
      <c r="G264" s="227"/>
      <c r="H264" s="113"/>
      <c r="I264" s="102"/>
      <c r="J264" s="103"/>
      <c r="K264" s="228"/>
      <c r="L264" s="229"/>
      <c r="M264" s="230"/>
      <c r="N264" s="308"/>
      <c r="O264" s="309"/>
      <c r="P264" s="310"/>
    </row>
    <row r="265" spans="1:22" ht="21" customHeight="1">
      <c r="A265" s="66">
        <v>5</v>
      </c>
      <c r="B265" s="305"/>
      <c r="C265" s="306"/>
      <c r="D265" s="307"/>
      <c r="E265" s="225"/>
      <c r="F265" s="226"/>
      <c r="G265" s="227"/>
      <c r="H265" s="113"/>
      <c r="I265" s="102"/>
      <c r="J265" s="103"/>
      <c r="K265" s="228"/>
      <c r="L265" s="229"/>
      <c r="M265" s="230"/>
      <c r="N265" s="308"/>
      <c r="O265" s="309"/>
      <c r="P265" s="310"/>
    </row>
    <row r="266" spans="1:22" ht="21" customHeight="1">
      <c r="A266" s="66">
        <v>6</v>
      </c>
      <c r="B266" s="225"/>
      <c r="C266" s="226"/>
      <c r="D266" s="227"/>
      <c r="E266" s="225"/>
      <c r="F266" s="226"/>
      <c r="G266" s="227"/>
      <c r="H266" s="113"/>
      <c r="I266" s="102"/>
      <c r="J266" s="103"/>
      <c r="K266" s="228"/>
      <c r="L266" s="229"/>
      <c r="M266" s="230"/>
      <c r="N266" s="308"/>
      <c r="O266" s="309"/>
      <c r="P266" s="310"/>
    </row>
    <row r="267" spans="1:22" ht="21" customHeight="1">
      <c r="A267" s="293" t="s">
        <v>55</v>
      </c>
      <c r="B267" s="294"/>
      <c r="C267" s="294"/>
      <c r="D267" s="295"/>
      <c r="E267" s="296"/>
      <c r="F267" s="297"/>
      <c r="G267" s="298"/>
      <c r="H267" s="114"/>
      <c r="I267" s="65"/>
      <c r="J267" s="115"/>
      <c r="K267" s="228">
        <f>SUM(K261:M266)</f>
        <v>0</v>
      </c>
      <c r="L267" s="229"/>
      <c r="M267" s="230"/>
      <c r="N267" s="296"/>
      <c r="O267" s="297"/>
      <c r="P267" s="298"/>
    </row>
    <row r="268" spans="1:22" ht="21" customHeight="1">
      <c r="A268" s="293" t="s">
        <v>98</v>
      </c>
      <c r="B268" s="294"/>
      <c r="C268" s="294"/>
      <c r="D268" s="295"/>
      <c r="E268" s="299"/>
      <c r="F268" s="300"/>
      <c r="G268" s="301"/>
      <c r="H268" s="114"/>
      <c r="I268" s="65"/>
      <c r="J268" s="115"/>
      <c r="K268" s="228">
        <f>K267*10%</f>
        <v>0</v>
      </c>
      <c r="L268" s="229"/>
      <c r="M268" s="230"/>
      <c r="N268" s="296"/>
      <c r="O268" s="297"/>
      <c r="P268" s="298"/>
    </row>
    <row r="269" spans="1:22" ht="21" customHeight="1">
      <c r="A269" s="302" t="s">
        <v>57</v>
      </c>
      <c r="B269" s="303"/>
      <c r="C269" s="303"/>
      <c r="D269" s="303"/>
      <c r="E269" s="303"/>
      <c r="F269" s="303"/>
      <c r="G269" s="303"/>
      <c r="H269" s="303"/>
      <c r="I269" s="303"/>
      <c r="J269" s="304"/>
      <c r="K269" s="228">
        <f>SUM(K267:M268)</f>
        <v>0</v>
      </c>
      <c r="L269" s="229"/>
      <c r="M269" s="230"/>
      <c r="N269" s="296"/>
      <c r="O269" s="297"/>
      <c r="P269" s="298"/>
    </row>
    <row r="270" spans="1:22">
      <c r="A270" s="107"/>
      <c r="B270" s="107"/>
      <c r="C270" s="107"/>
      <c r="D270" s="107"/>
      <c r="E270" s="107"/>
      <c r="F270" s="107"/>
      <c r="G270" s="107"/>
      <c r="H270" s="107"/>
      <c r="I270" s="107"/>
      <c r="J270" s="107"/>
      <c r="K270" s="107"/>
      <c r="L270" s="107"/>
      <c r="M270" s="107"/>
      <c r="N270" s="107"/>
      <c r="O270" s="107"/>
      <c r="P270" s="108"/>
    </row>
    <row r="271" spans="1:22" ht="41.25" customHeight="1">
      <c r="A271" s="333" t="s">
        <v>62</v>
      </c>
      <c r="B271" s="333"/>
      <c r="C271" s="333"/>
      <c r="D271" s="333"/>
      <c r="E271" s="333"/>
      <c r="F271" s="333"/>
      <c r="G271" s="333"/>
      <c r="H271" s="333"/>
      <c r="I271" s="333"/>
      <c r="J271" s="333"/>
      <c r="K271" s="333"/>
      <c r="L271" s="333"/>
      <c r="M271" s="333"/>
      <c r="N271" s="333"/>
      <c r="O271" s="333"/>
      <c r="P271" s="333"/>
      <c r="Q271" s="73"/>
      <c r="R271" s="73"/>
      <c r="S271" s="73"/>
      <c r="T271" s="73"/>
      <c r="U271" s="73"/>
      <c r="V271" s="73"/>
    </row>
    <row r="272" spans="1:22" ht="18.75">
      <c r="A272" s="75"/>
      <c r="B272" s="75"/>
      <c r="C272" s="75"/>
      <c r="D272" s="75"/>
      <c r="E272" s="76"/>
      <c r="F272" s="76"/>
      <c r="G272" s="76"/>
      <c r="H272" s="76"/>
      <c r="I272" s="76"/>
      <c r="J272" s="76"/>
      <c r="K272" s="76"/>
      <c r="L272" s="76"/>
      <c r="M272" s="46"/>
      <c r="N272" s="279">
        <f>合計請求書!$K$6</f>
        <v>45219</v>
      </c>
      <c r="O272" s="279"/>
      <c r="P272" s="279"/>
      <c r="Q272" s="77"/>
      <c r="R272" s="78"/>
    </row>
    <row r="273" spans="1:22" ht="14.25" customHeight="1">
      <c r="A273" s="280" t="s">
        <v>105</v>
      </c>
      <c r="B273" s="280"/>
      <c r="C273" s="280"/>
      <c r="D273" s="280"/>
      <c r="E273" s="282" t="s">
        <v>35</v>
      </c>
      <c r="F273" s="79"/>
      <c r="G273" s="79"/>
      <c r="H273" s="79"/>
      <c r="I273" s="79"/>
      <c r="J273" s="79"/>
      <c r="K273" s="79"/>
      <c r="L273" s="76"/>
      <c r="M273" s="46"/>
      <c r="N273" s="279"/>
      <c r="O273" s="279"/>
      <c r="P273" s="279"/>
      <c r="Q273" s="77"/>
      <c r="R273" s="78"/>
    </row>
    <row r="274" spans="1:22" ht="21" customHeight="1">
      <c r="A274" s="281"/>
      <c r="B274" s="281"/>
      <c r="C274" s="281"/>
      <c r="D274" s="281"/>
      <c r="E274" s="282"/>
      <c r="F274" s="46"/>
      <c r="G274" s="46"/>
      <c r="H274" s="46"/>
      <c r="I274" s="46"/>
      <c r="J274" s="80"/>
      <c r="K274" s="81"/>
      <c r="L274" s="82" t="s">
        <v>36</v>
      </c>
      <c r="M274" s="283">
        <f>合計請求書!$K$24</f>
        <v>0</v>
      </c>
      <c r="N274" s="283"/>
      <c r="O274" s="283"/>
      <c r="P274" s="283"/>
      <c r="Q274" s="77"/>
    </row>
    <row r="275" spans="1:22" ht="18.75" customHeight="1">
      <c r="A275" s="205" t="s">
        <v>37</v>
      </c>
      <c r="B275" s="205"/>
      <c r="C275" s="205"/>
      <c r="D275" s="205"/>
      <c r="E275" s="83"/>
      <c r="F275" s="323" t="s">
        <v>38</v>
      </c>
      <c r="G275" s="325"/>
      <c r="H275" s="325"/>
      <c r="I275" s="326" t="s">
        <v>77</v>
      </c>
      <c r="J275" s="210">
        <f>$J$5</f>
        <v>0</v>
      </c>
      <c r="K275" s="84"/>
      <c r="L275" s="59" t="s">
        <v>39</v>
      </c>
      <c r="M275" s="85">
        <f>合計請求書!$K$25</f>
        <v>0</v>
      </c>
      <c r="N275" s="211">
        <f>合計請求書!$K$26</f>
        <v>0</v>
      </c>
      <c r="O275" s="211"/>
      <c r="P275" s="211"/>
      <c r="Q275" s="86"/>
      <c r="R275" s="86"/>
      <c r="S275" s="86"/>
      <c r="T275" s="86"/>
      <c r="U275" s="86"/>
      <c r="V275" s="86"/>
    </row>
    <row r="276" spans="1:22" ht="13.5" customHeight="1">
      <c r="A276" s="59"/>
      <c r="B276" s="59"/>
      <c r="C276" s="59"/>
      <c r="D276" s="59"/>
      <c r="E276" s="87"/>
      <c r="F276" s="324"/>
      <c r="G276" s="325"/>
      <c r="H276" s="325"/>
      <c r="I276" s="326"/>
      <c r="J276" s="210"/>
      <c r="K276" s="84"/>
      <c r="L276" s="59"/>
      <c r="M276" s="88" t="s">
        <v>7</v>
      </c>
      <c r="N276" s="212">
        <f>合計請求書!$K$27</f>
        <v>0</v>
      </c>
      <c r="O276" s="212"/>
      <c r="P276" s="212"/>
      <c r="Q276" s="86"/>
      <c r="R276" s="86"/>
      <c r="S276" s="86"/>
      <c r="T276" s="86"/>
      <c r="U276" s="86"/>
      <c r="V276" s="86"/>
    </row>
    <row r="277" spans="1:22" ht="13.5" customHeight="1">
      <c r="A277" s="46"/>
      <c r="B277" s="46"/>
      <c r="C277" s="46"/>
      <c r="D277" s="46"/>
      <c r="E277" s="79"/>
      <c r="F277" s="46"/>
      <c r="G277" s="46"/>
      <c r="H277" s="46"/>
      <c r="I277" s="46"/>
      <c r="J277" s="80"/>
      <c r="K277" s="89"/>
      <c r="L277" s="59"/>
      <c r="M277" s="88" t="s">
        <v>6</v>
      </c>
      <c r="N277" s="212">
        <f>合計請求書!$K$28</f>
        <v>0</v>
      </c>
      <c r="O277" s="212"/>
      <c r="P277" s="212"/>
      <c r="R277" s="78"/>
    </row>
    <row r="278" spans="1:22">
      <c r="A278" s="79"/>
      <c r="B278" s="79"/>
      <c r="C278" s="79"/>
      <c r="D278" s="79"/>
      <c r="E278" s="89"/>
      <c r="F278" s="79"/>
      <c r="G278" s="79"/>
      <c r="H278" s="79"/>
      <c r="I278" s="79"/>
      <c r="J278" s="79"/>
      <c r="K278" s="79"/>
      <c r="L278" s="46"/>
      <c r="M278" s="46"/>
      <c r="N278" s="46"/>
      <c r="O278" s="76"/>
      <c r="P278" s="46"/>
    </row>
    <row r="279" spans="1:22" ht="13.5" customHeight="1">
      <c r="A279" s="94"/>
      <c r="B279" s="94"/>
      <c r="C279" s="94"/>
      <c r="D279" s="94"/>
      <c r="E279" s="94"/>
      <c r="F279" s="94"/>
      <c r="G279" s="95"/>
      <c r="H279" s="96"/>
      <c r="I279" s="96"/>
      <c r="J279" s="96"/>
      <c r="K279" s="94"/>
      <c r="L279" s="94"/>
      <c r="M279" s="94"/>
      <c r="N279" s="94"/>
      <c r="O279" s="94"/>
      <c r="P279" s="94"/>
    </row>
    <row r="280" spans="1:22" ht="18" customHeight="1">
      <c r="A280" s="327" t="s">
        <v>41</v>
      </c>
      <c r="B280" s="328"/>
      <c r="C280" s="262">
        <f>K299</f>
        <v>0</v>
      </c>
      <c r="D280" s="263"/>
      <c r="E280" s="264"/>
      <c r="F280" s="331" t="s">
        <v>42</v>
      </c>
      <c r="G280" s="270"/>
      <c r="H280" s="271"/>
      <c r="I280" s="271"/>
      <c r="J280" s="271"/>
      <c r="K280" s="272"/>
      <c r="L280" s="46"/>
      <c r="M280" s="93"/>
      <c r="N280" s="276"/>
      <c r="O280" s="276"/>
      <c r="P280" s="276"/>
    </row>
    <row r="281" spans="1:22" ht="18" customHeight="1">
      <c r="A281" s="329"/>
      <c r="B281" s="330"/>
      <c r="C281" s="265"/>
      <c r="D281" s="266"/>
      <c r="E281" s="267"/>
      <c r="F281" s="332"/>
      <c r="G281" s="273"/>
      <c r="H281" s="274"/>
      <c r="I281" s="274"/>
      <c r="J281" s="274"/>
      <c r="K281" s="275"/>
      <c r="L281" s="46"/>
      <c r="M281" s="93"/>
      <c r="N281" s="277"/>
      <c r="O281" s="277"/>
      <c r="P281" s="277"/>
    </row>
    <row r="282" spans="1:22">
      <c r="A282" s="76"/>
      <c r="B282" s="76"/>
      <c r="C282" s="76"/>
      <c r="D282" s="76"/>
      <c r="E282" s="76"/>
      <c r="F282" s="76"/>
      <c r="G282" s="76"/>
      <c r="H282" s="76"/>
      <c r="I282" s="76"/>
      <c r="J282" s="76"/>
      <c r="K282" s="292"/>
      <c r="L282" s="292"/>
      <c r="M282" s="292"/>
      <c r="N282" s="292"/>
      <c r="O282" s="292"/>
      <c r="P282" s="46"/>
    </row>
    <row r="283" spans="1:22" ht="14.25">
      <c r="A283" s="90"/>
      <c r="B283" s="90"/>
      <c r="C283" s="90"/>
      <c r="D283" s="90"/>
      <c r="E283" s="90"/>
      <c r="F283" s="90"/>
      <c r="G283" s="91"/>
      <c r="H283" s="90"/>
      <c r="I283" s="90"/>
      <c r="J283" s="90"/>
      <c r="K283" s="90"/>
      <c r="L283" s="90"/>
      <c r="M283" s="90"/>
      <c r="N283" s="90"/>
      <c r="O283" s="90"/>
      <c r="P283" s="90"/>
    </row>
    <row r="284" spans="1:22" ht="13.5" customHeight="1">
      <c r="A284" s="79"/>
      <c r="B284" s="116" t="s">
        <v>0</v>
      </c>
      <c r="C284" s="314"/>
      <c r="D284" s="315"/>
      <c r="E284" s="116" t="s">
        <v>1</v>
      </c>
      <c r="F284" s="314"/>
      <c r="G284" s="315"/>
      <c r="H284" s="98"/>
      <c r="I284" s="116" t="s">
        <v>2</v>
      </c>
      <c r="J284" s="246">
        <f>K299</f>
        <v>0</v>
      </c>
      <c r="K284" s="247"/>
      <c r="L284" s="116" t="s">
        <v>3</v>
      </c>
      <c r="M284" s="314"/>
      <c r="N284" s="315"/>
      <c r="O284" s="79"/>
      <c r="P284" s="89"/>
    </row>
    <row r="285" spans="1:22" ht="13.5" customHeight="1">
      <c r="A285" s="79"/>
      <c r="B285" s="99" t="s">
        <v>43</v>
      </c>
      <c r="C285" s="316"/>
      <c r="D285" s="317"/>
      <c r="E285" s="99" t="s">
        <v>44</v>
      </c>
      <c r="F285" s="316"/>
      <c r="G285" s="317"/>
      <c r="H285" s="99"/>
      <c r="I285" s="99" t="s">
        <v>45</v>
      </c>
      <c r="J285" s="248"/>
      <c r="K285" s="249"/>
      <c r="L285" s="99" t="s">
        <v>46</v>
      </c>
      <c r="M285" s="316"/>
      <c r="N285" s="317"/>
      <c r="O285" s="79"/>
      <c r="P285" s="89"/>
    </row>
    <row r="286" spans="1:22" ht="13.5" customHeight="1">
      <c r="A286" s="79"/>
      <c r="B286" s="99"/>
      <c r="C286" s="318"/>
      <c r="D286" s="319"/>
      <c r="E286" s="99" t="s">
        <v>90</v>
      </c>
      <c r="F286" s="318"/>
      <c r="G286" s="319"/>
      <c r="H286" s="99"/>
      <c r="I286" s="99" t="s">
        <v>4</v>
      </c>
      <c r="J286" s="250"/>
      <c r="K286" s="251"/>
      <c r="L286" s="99"/>
      <c r="M286" s="318"/>
      <c r="N286" s="319"/>
      <c r="O286" s="79"/>
      <c r="P286" s="89"/>
    </row>
    <row r="287" spans="1:22">
      <c r="A287" s="79"/>
      <c r="B287" s="79"/>
      <c r="C287" s="79"/>
      <c r="D287" s="79"/>
      <c r="E287" s="79"/>
      <c r="F287" s="79"/>
      <c r="G287" s="79"/>
      <c r="H287" s="79"/>
      <c r="I287" s="79"/>
      <c r="J287" s="79"/>
      <c r="K287" s="79"/>
      <c r="L287" s="79"/>
      <c r="M287" s="79"/>
      <c r="N287" s="79"/>
      <c r="O287" s="79"/>
      <c r="P287" s="89"/>
    </row>
    <row r="288" spans="1:22" ht="17.25" customHeight="1">
      <c r="A288" s="79"/>
      <c r="B288" s="79" t="s">
        <v>47</v>
      </c>
      <c r="C288" s="202"/>
      <c r="D288" s="202"/>
      <c r="E288" s="202"/>
      <c r="F288" s="202"/>
      <c r="G288" s="202"/>
      <c r="H288" s="202"/>
      <c r="I288" s="202"/>
      <c r="J288" s="202"/>
      <c r="K288" s="202"/>
      <c r="L288" s="202"/>
      <c r="M288" s="202"/>
      <c r="N288" s="202"/>
      <c r="O288" s="68"/>
      <c r="P288" s="68"/>
    </row>
    <row r="289" spans="1:22">
      <c r="A289" s="79"/>
      <c r="B289" s="79"/>
      <c r="C289" s="79"/>
      <c r="D289" s="79"/>
      <c r="E289" s="79"/>
      <c r="F289" s="79"/>
      <c r="G289" s="79"/>
      <c r="H289" s="79"/>
      <c r="I289" s="79"/>
      <c r="J289" s="79"/>
      <c r="K289" s="79"/>
      <c r="L289" s="79"/>
      <c r="M289" s="79"/>
      <c r="N289" s="79"/>
      <c r="O289" s="79"/>
      <c r="P289" s="89"/>
    </row>
    <row r="290" spans="1:22" ht="18" customHeight="1">
      <c r="A290" s="117" t="s">
        <v>5</v>
      </c>
      <c r="B290" s="320" t="s">
        <v>48</v>
      </c>
      <c r="C290" s="321"/>
      <c r="D290" s="322"/>
      <c r="E290" s="320" t="s">
        <v>49</v>
      </c>
      <c r="F290" s="321"/>
      <c r="G290" s="322"/>
      <c r="H290" s="117" t="s">
        <v>50</v>
      </c>
      <c r="I290" s="117" t="s">
        <v>51</v>
      </c>
      <c r="J290" s="117" t="s">
        <v>52</v>
      </c>
      <c r="K290" s="320" t="s">
        <v>53</v>
      </c>
      <c r="L290" s="321"/>
      <c r="M290" s="322"/>
      <c r="N290" s="320" t="s">
        <v>54</v>
      </c>
      <c r="O290" s="321"/>
      <c r="P290" s="322"/>
    </row>
    <row r="291" spans="1:22" ht="21" customHeight="1">
      <c r="A291" s="66">
        <v>1</v>
      </c>
      <c r="B291" s="305" t="s">
        <v>63</v>
      </c>
      <c r="C291" s="306"/>
      <c r="D291" s="307"/>
      <c r="E291" s="225" t="s">
        <v>93</v>
      </c>
      <c r="F291" s="226"/>
      <c r="G291" s="227"/>
      <c r="H291" s="113"/>
      <c r="I291" s="102" t="s">
        <v>94</v>
      </c>
      <c r="J291" s="103">
        <v>19000</v>
      </c>
      <c r="K291" s="228">
        <f t="shared" ref="K291:K292" si="9">H291*J291</f>
        <v>0</v>
      </c>
      <c r="L291" s="229"/>
      <c r="M291" s="230"/>
      <c r="N291" s="308"/>
      <c r="O291" s="309"/>
      <c r="P291" s="310"/>
    </row>
    <row r="292" spans="1:22" ht="21" customHeight="1">
      <c r="A292" s="66">
        <v>2</v>
      </c>
      <c r="B292" s="311"/>
      <c r="C292" s="312"/>
      <c r="D292" s="313"/>
      <c r="E292" s="225" t="s">
        <v>106</v>
      </c>
      <c r="F292" s="226"/>
      <c r="G292" s="227"/>
      <c r="H292" s="113"/>
      <c r="I292" s="102" t="s">
        <v>107</v>
      </c>
      <c r="J292" s="103">
        <v>5455</v>
      </c>
      <c r="K292" s="228">
        <f t="shared" si="9"/>
        <v>0</v>
      </c>
      <c r="L292" s="229"/>
      <c r="M292" s="230"/>
      <c r="N292" s="308"/>
      <c r="O292" s="309"/>
      <c r="P292" s="310"/>
    </row>
    <row r="293" spans="1:22" ht="21" customHeight="1">
      <c r="A293" s="66">
        <v>3</v>
      </c>
      <c r="B293" s="305"/>
      <c r="C293" s="306"/>
      <c r="D293" s="307"/>
      <c r="E293" s="225"/>
      <c r="F293" s="226"/>
      <c r="G293" s="227"/>
      <c r="H293" s="113"/>
      <c r="I293" s="102"/>
      <c r="J293" s="103"/>
      <c r="K293" s="228"/>
      <c r="L293" s="229"/>
      <c r="M293" s="230"/>
      <c r="N293" s="308"/>
      <c r="O293" s="309"/>
      <c r="P293" s="310"/>
    </row>
    <row r="294" spans="1:22" ht="21" customHeight="1">
      <c r="A294" s="66">
        <v>4</v>
      </c>
      <c r="B294" s="305"/>
      <c r="C294" s="306"/>
      <c r="D294" s="307"/>
      <c r="E294" s="225"/>
      <c r="F294" s="226"/>
      <c r="G294" s="227"/>
      <c r="H294" s="113"/>
      <c r="I294" s="102"/>
      <c r="J294" s="103"/>
      <c r="K294" s="228"/>
      <c r="L294" s="229"/>
      <c r="M294" s="230"/>
      <c r="N294" s="308"/>
      <c r="O294" s="309"/>
      <c r="P294" s="310"/>
    </row>
    <row r="295" spans="1:22" ht="21" customHeight="1">
      <c r="A295" s="66">
        <v>5</v>
      </c>
      <c r="B295" s="305"/>
      <c r="C295" s="306"/>
      <c r="D295" s="307"/>
      <c r="E295" s="225"/>
      <c r="F295" s="226"/>
      <c r="G295" s="227"/>
      <c r="H295" s="113"/>
      <c r="I295" s="102"/>
      <c r="J295" s="103"/>
      <c r="K295" s="228"/>
      <c r="L295" s="229"/>
      <c r="M295" s="230"/>
      <c r="N295" s="308"/>
      <c r="O295" s="309"/>
      <c r="P295" s="310"/>
    </row>
    <row r="296" spans="1:22" ht="21" customHeight="1">
      <c r="A296" s="66">
        <v>6</v>
      </c>
      <c r="B296" s="225"/>
      <c r="C296" s="226"/>
      <c r="D296" s="227"/>
      <c r="E296" s="225"/>
      <c r="F296" s="226"/>
      <c r="G296" s="227"/>
      <c r="H296" s="113"/>
      <c r="I296" s="102"/>
      <c r="J296" s="103"/>
      <c r="K296" s="228"/>
      <c r="L296" s="229"/>
      <c r="M296" s="230"/>
      <c r="N296" s="308"/>
      <c r="O296" s="309"/>
      <c r="P296" s="310"/>
    </row>
    <row r="297" spans="1:22" ht="21" customHeight="1">
      <c r="A297" s="293" t="s">
        <v>55</v>
      </c>
      <c r="B297" s="294"/>
      <c r="C297" s="294"/>
      <c r="D297" s="295"/>
      <c r="E297" s="296"/>
      <c r="F297" s="297"/>
      <c r="G297" s="298"/>
      <c r="H297" s="114"/>
      <c r="I297" s="65"/>
      <c r="J297" s="115"/>
      <c r="K297" s="228">
        <f>SUM(K291:M296)</f>
        <v>0</v>
      </c>
      <c r="L297" s="229"/>
      <c r="M297" s="230"/>
      <c r="N297" s="296"/>
      <c r="O297" s="297"/>
      <c r="P297" s="298"/>
    </row>
    <row r="298" spans="1:22" ht="21" customHeight="1">
      <c r="A298" s="293" t="s">
        <v>98</v>
      </c>
      <c r="B298" s="294"/>
      <c r="C298" s="294"/>
      <c r="D298" s="295"/>
      <c r="E298" s="299"/>
      <c r="F298" s="300"/>
      <c r="G298" s="301"/>
      <c r="H298" s="114"/>
      <c r="I298" s="65"/>
      <c r="J298" s="115"/>
      <c r="K298" s="228">
        <f>K297*10%</f>
        <v>0</v>
      </c>
      <c r="L298" s="229"/>
      <c r="M298" s="230"/>
      <c r="N298" s="296"/>
      <c r="O298" s="297"/>
      <c r="P298" s="298"/>
    </row>
    <row r="299" spans="1:22" ht="21" customHeight="1">
      <c r="A299" s="302" t="s">
        <v>57</v>
      </c>
      <c r="B299" s="303"/>
      <c r="C299" s="303"/>
      <c r="D299" s="303"/>
      <c r="E299" s="303"/>
      <c r="F299" s="303"/>
      <c r="G299" s="303"/>
      <c r="H299" s="303"/>
      <c r="I299" s="303"/>
      <c r="J299" s="304"/>
      <c r="K299" s="228">
        <f>SUM(K297:M298)</f>
        <v>0</v>
      </c>
      <c r="L299" s="229"/>
      <c r="M299" s="230"/>
      <c r="N299" s="296"/>
      <c r="O299" s="297"/>
      <c r="P299" s="298"/>
    </row>
    <row r="300" spans="1:22">
      <c r="A300" s="107"/>
      <c r="B300" s="107"/>
      <c r="C300" s="107"/>
      <c r="D300" s="107"/>
      <c r="E300" s="107"/>
      <c r="F300" s="107"/>
      <c r="G300" s="107"/>
      <c r="H300" s="107"/>
      <c r="I300" s="107"/>
      <c r="J300" s="107"/>
      <c r="K300" s="107"/>
      <c r="L300" s="107"/>
      <c r="M300" s="107"/>
      <c r="N300" s="107"/>
      <c r="O300" s="107"/>
      <c r="P300" s="108"/>
    </row>
    <row r="301" spans="1:22" ht="41.25" customHeight="1">
      <c r="A301" s="333" t="s">
        <v>62</v>
      </c>
      <c r="B301" s="333"/>
      <c r="C301" s="333"/>
      <c r="D301" s="333"/>
      <c r="E301" s="333"/>
      <c r="F301" s="333"/>
      <c r="G301" s="333"/>
      <c r="H301" s="333"/>
      <c r="I301" s="333"/>
      <c r="J301" s="333"/>
      <c r="K301" s="333"/>
      <c r="L301" s="333"/>
      <c r="M301" s="333"/>
      <c r="N301" s="333"/>
      <c r="O301" s="333"/>
      <c r="P301" s="333"/>
      <c r="Q301" s="73"/>
      <c r="R301" s="73"/>
      <c r="S301" s="73"/>
      <c r="T301" s="73"/>
      <c r="U301" s="73"/>
      <c r="V301" s="73"/>
    </row>
    <row r="302" spans="1:22" ht="18.75">
      <c r="A302" s="75"/>
      <c r="B302" s="75"/>
      <c r="C302" s="75"/>
      <c r="D302" s="75"/>
      <c r="E302" s="76"/>
      <c r="F302" s="76"/>
      <c r="G302" s="76"/>
      <c r="H302" s="76"/>
      <c r="I302" s="76"/>
      <c r="J302" s="76"/>
      <c r="K302" s="76"/>
      <c r="L302" s="76"/>
      <c r="M302" s="46"/>
      <c r="N302" s="279">
        <f>合計請求書!$K$6</f>
        <v>45219</v>
      </c>
      <c r="O302" s="279"/>
      <c r="P302" s="279"/>
      <c r="Q302" s="77"/>
      <c r="R302" s="78"/>
    </row>
    <row r="303" spans="1:22" ht="14.25" customHeight="1">
      <c r="A303" s="280" t="s">
        <v>105</v>
      </c>
      <c r="B303" s="280"/>
      <c r="C303" s="280"/>
      <c r="D303" s="280"/>
      <c r="E303" s="282" t="s">
        <v>35</v>
      </c>
      <c r="F303" s="79"/>
      <c r="G303" s="79"/>
      <c r="H303" s="79"/>
      <c r="I303" s="79"/>
      <c r="J303" s="79"/>
      <c r="K303" s="79"/>
      <c r="L303" s="76"/>
      <c r="M303" s="46"/>
      <c r="N303" s="279"/>
      <c r="O303" s="279"/>
      <c r="P303" s="279"/>
      <c r="Q303" s="77"/>
      <c r="R303" s="78"/>
    </row>
    <row r="304" spans="1:22" ht="21" customHeight="1">
      <c r="A304" s="281"/>
      <c r="B304" s="281"/>
      <c r="C304" s="281"/>
      <c r="D304" s="281"/>
      <c r="E304" s="282"/>
      <c r="F304" s="46"/>
      <c r="G304" s="46"/>
      <c r="H304" s="46"/>
      <c r="I304" s="46"/>
      <c r="J304" s="80"/>
      <c r="K304" s="81"/>
      <c r="L304" s="82" t="s">
        <v>36</v>
      </c>
      <c r="M304" s="283">
        <f>合計請求書!$K$24</f>
        <v>0</v>
      </c>
      <c r="N304" s="283"/>
      <c r="O304" s="283"/>
      <c r="P304" s="283"/>
      <c r="Q304" s="77"/>
    </row>
    <row r="305" spans="1:22" ht="18.75" customHeight="1">
      <c r="A305" s="205" t="s">
        <v>37</v>
      </c>
      <c r="B305" s="205"/>
      <c r="C305" s="205"/>
      <c r="D305" s="205"/>
      <c r="E305" s="83"/>
      <c r="F305" s="323" t="s">
        <v>38</v>
      </c>
      <c r="G305" s="325"/>
      <c r="H305" s="325"/>
      <c r="I305" s="326" t="s">
        <v>77</v>
      </c>
      <c r="J305" s="210">
        <f>$J$5</f>
        <v>0</v>
      </c>
      <c r="K305" s="84"/>
      <c r="L305" s="59" t="s">
        <v>39</v>
      </c>
      <c r="M305" s="85">
        <f>合計請求書!$K$25</f>
        <v>0</v>
      </c>
      <c r="N305" s="211">
        <f>合計請求書!$K$26</f>
        <v>0</v>
      </c>
      <c r="O305" s="211"/>
      <c r="P305" s="211"/>
      <c r="Q305" s="86"/>
      <c r="R305" s="86"/>
      <c r="S305" s="86"/>
      <c r="T305" s="86"/>
      <c r="U305" s="86"/>
      <c r="V305" s="86"/>
    </row>
    <row r="306" spans="1:22" ht="13.5" customHeight="1">
      <c r="A306" s="59"/>
      <c r="B306" s="59"/>
      <c r="C306" s="59"/>
      <c r="D306" s="59"/>
      <c r="E306" s="87"/>
      <c r="F306" s="324"/>
      <c r="G306" s="325"/>
      <c r="H306" s="325"/>
      <c r="I306" s="326"/>
      <c r="J306" s="210"/>
      <c r="K306" s="84"/>
      <c r="L306" s="59"/>
      <c r="M306" s="88" t="s">
        <v>7</v>
      </c>
      <c r="N306" s="212">
        <f>合計請求書!$K$27</f>
        <v>0</v>
      </c>
      <c r="O306" s="212"/>
      <c r="P306" s="212"/>
      <c r="Q306" s="86"/>
      <c r="R306" s="86"/>
      <c r="S306" s="86"/>
      <c r="T306" s="86"/>
      <c r="U306" s="86"/>
      <c r="V306" s="86"/>
    </row>
    <row r="307" spans="1:22" ht="13.5" customHeight="1">
      <c r="A307" s="46"/>
      <c r="B307" s="46"/>
      <c r="C307" s="46"/>
      <c r="D307" s="46"/>
      <c r="E307" s="79"/>
      <c r="F307" s="46"/>
      <c r="G307" s="46"/>
      <c r="H307" s="46"/>
      <c r="I307" s="46"/>
      <c r="J307" s="80"/>
      <c r="K307" s="89"/>
      <c r="L307" s="59"/>
      <c r="M307" s="88" t="s">
        <v>6</v>
      </c>
      <c r="N307" s="212">
        <f>合計請求書!$K$28</f>
        <v>0</v>
      </c>
      <c r="O307" s="212"/>
      <c r="P307" s="212"/>
      <c r="R307" s="78"/>
    </row>
    <row r="308" spans="1:22">
      <c r="A308" s="79"/>
      <c r="B308" s="79"/>
      <c r="C308" s="79"/>
      <c r="D308" s="79"/>
      <c r="E308" s="89"/>
      <c r="F308" s="79"/>
      <c r="G308" s="79"/>
      <c r="H308" s="79"/>
      <c r="I308" s="79"/>
      <c r="J308" s="79"/>
      <c r="K308" s="79"/>
      <c r="L308" s="46"/>
      <c r="M308" s="46"/>
      <c r="N308" s="46"/>
      <c r="O308" s="76"/>
      <c r="P308" s="46"/>
    </row>
    <row r="309" spans="1:22" ht="13.5" customHeight="1">
      <c r="A309" s="94"/>
      <c r="B309" s="94"/>
      <c r="C309" s="94"/>
      <c r="D309" s="94"/>
      <c r="E309" s="94"/>
      <c r="F309" s="94"/>
      <c r="G309" s="95"/>
      <c r="H309" s="96"/>
      <c r="I309" s="96"/>
      <c r="J309" s="96"/>
      <c r="K309" s="94"/>
      <c r="L309" s="94"/>
      <c r="M309" s="94"/>
      <c r="N309" s="94"/>
      <c r="O309" s="94"/>
      <c r="P309" s="94"/>
    </row>
    <row r="310" spans="1:22" ht="18" customHeight="1">
      <c r="A310" s="327" t="s">
        <v>41</v>
      </c>
      <c r="B310" s="328"/>
      <c r="C310" s="262">
        <f>K329</f>
        <v>0</v>
      </c>
      <c r="D310" s="263"/>
      <c r="E310" s="264"/>
      <c r="F310" s="331" t="s">
        <v>42</v>
      </c>
      <c r="G310" s="270"/>
      <c r="H310" s="271"/>
      <c r="I310" s="271"/>
      <c r="J310" s="271"/>
      <c r="K310" s="272"/>
      <c r="L310" s="46"/>
      <c r="M310" s="93"/>
      <c r="N310" s="276"/>
      <c r="O310" s="276"/>
      <c r="P310" s="276"/>
    </row>
    <row r="311" spans="1:22" ht="18" customHeight="1">
      <c r="A311" s="329"/>
      <c r="B311" s="330"/>
      <c r="C311" s="265"/>
      <c r="D311" s="266"/>
      <c r="E311" s="267"/>
      <c r="F311" s="332"/>
      <c r="G311" s="273"/>
      <c r="H311" s="274"/>
      <c r="I311" s="274"/>
      <c r="J311" s="274"/>
      <c r="K311" s="275"/>
      <c r="L311" s="46"/>
      <c r="M311" s="93"/>
      <c r="N311" s="277"/>
      <c r="O311" s="277"/>
      <c r="P311" s="277"/>
    </row>
    <row r="312" spans="1:22">
      <c r="A312" s="76"/>
      <c r="B312" s="76"/>
      <c r="C312" s="76"/>
      <c r="D312" s="76"/>
      <c r="E312" s="76"/>
      <c r="F312" s="76"/>
      <c r="G312" s="76"/>
      <c r="H312" s="76"/>
      <c r="I312" s="76"/>
      <c r="J312" s="76"/>
      <c r="K312" s="292"/>
      <c r="L312" s="292"/>
      <c r="M312" s="292"/>
      <c r="N312" s="292"/>
      <c r="O312" s="292"/>
      <c r="P312" s="46"/>
    </row>
    <row r="313" spans="1:22" ht="14.25">
      <c r="A313" s="90"/>
      <c r="B313" s="90"/>
      <c r="C313" s="90"/>
      <c r="D313" s="90"/>
      <c r="E313" s="90"/>
      <c r="F313" s="90"/>
      <c r="G313" s="91"/>
      <c r="H313" s="90"/>
      <c r="I313" s="90"/>
      <c r="J313" s="90"/>
      <c r="K313" s="90"/>
      <c r="L313" s="90"/>
      <c r="M313" s="90"/>
      <c r="N313" s="90"/>
      <c r="O313" s="90"/>
      <c r="P313" s="90"/>
    </row>
    <row r="314" spans="1:22" ht="13.5" customHeight="1">
      <c r="A314" s="79"/>
      <c r="B314" s="116" t="s">
        <v>0</v>
      </c>
      <c r="C314" s="314"/>
      <c r="D314" s="315"/>
      <c r="E314" s="116" t="s">
        <v>1</v>
      </c>
      <c r="F314" s="314"/>
      <c r="G314" s="315"/>
      <c r="H314" s="98"/>
      <c r="I314" s="116" t="s">
        <v>2</v>
      </c>
      <c r="J314" s="246">
        <f>K329</f>
        <v>0</v>
      </c>
      <c r="K314" s="247"/>
      <c r="L314" s="116" t="s">
        <v>3</v>
      </c>
      <c r="M314" s="314"/>
      <c r="N314" s="315"/>
      <c r="O314" s="79"/>
      <c r="P314" s="89"/>
    </row>
    <row r="315" spans="1:22" ht="13.5" customHeight="1">
      <c r="A315" s="79"/>
      <c r="B315" s="99" t="s">
        <v>43</v>
      </c>
      <c r="C315" s="316"/>
      <c r="D315" s="317"/>
      <c r="E315" s="99" t="s">
        <v>44</v>
      </c>
      <c r="F315" s="316"/>
      <c r="G315" s="317"/>
      <c r="H315" s="99"/>
      <c r="I315" s="99" t="s">
        <v>45</v>
      </c>
      <c r="J315" s="248"/>
      <c r="K315" s="249"/>
      <c r="L315" s="99" t="s">
        <v>46</v>
      </c>
      <c r="M315" s="316"/>
      <c r="N315" s="317"/>
      <c r="O315" s="79"/>
      <c r="P315" s="89"/>
    </row>
    <row r="316" spans="1:22" ht="13.5" customHeight="1">
      <c r="A316" s="79"/>
      <c r="B316" s="99"/>
      <c r="C316" s="318"/>
      <c r="D316" s="319"/>
      <c r="E316" s="99" t="s">
        <v>90</v>
      </c>
      <c r="F316" s="318"/>
      <c r="G316" s="319"/>
      <c r="H316" s="99"/>
      <c r="I316" s="99" t="s">
        <v>4</v>
      </c>
      <c r="J316" s="250"/>
      <c r="K316" s="251"/>
      <c r="L316" s="99"/>
      <c r="M316" s="318"/>
      <c r="N316" s="319"/>
      <c r="O316" s="79"/>
      <c r="P316" s="89"/>
    </row>
    <row r="317" spans="1:22">
      <c r="A317" s="79"/>
      <c r="B317" s="79"/>
      <c r="C317" s="79"/>
      <c r="D317" s="79"/>
      <c r="E317" s="79"/>
      <c r="F317" s="79"/>
      <c r="G317" s="79"/>
      <c r="H317" s="79"/>
      <c r="I317" s="79"/>
      <c r="J317" s="79"/>
      <c r="K317" s="79"/>
      <c r="L317" s="79"/>
      <c r="M317" s="79"/>
      <c r="N317" s="79"/>
      <c r="O317" s="79"/>
      <c r="P317" s="89"/>
    </row>
    <row r="318" spans="1:22" ht="17.25" customHeight="1">
      <c r="A318" s="79"/>
      <c r="B318" s="79" t="s">
        <v>47</v>
      </c>
      <c r="C318" s="202"/>
      <c r="D318" s="202"/>
      <c r="E318" s="202"/>
      <c r="F318" s="202"/>
      <c r="G318" s="202"/>
      <c r="H318" s="202"/>
      <c r="I318" s="202"/>
      <c r="J318" s="202"/>
      <c r="K318" s="202"/>
      <c r="L318" s="202"/>
      <c r="M318" s="202"/>
      <c r="N318" s="202"/>
      <c r="O318" s="68"/>
      <c r="P318" s="68"/>
    </row>
    <row r="319" spans="1:22">
      <c r="A319" s="79"/>
      <c r="B319" s="79"/>
      <c r="C319" s="79"/>
      <c r="D319" s="79"/>
      <c r="E319" s="79"/>
      <c r="F319" s="79"/>
      <c r="G319" s="79"/>
      <c r="H319" s="79"/>
      <c r="I319" s="79"/>
      <c r="J319" s="79"/>
      <c r="K319" s="79"/>
      <c r="L319" s="79"/>
      <c r="M319" s="79"/>
      <c r="N319" s="79"/>
      <c r="O319" s="79"/>
      <c r="P319" s="89"/>
    </row>
    <row r="320" spans="1:22" ht="18" customHeight="1">
      <c r="A320" s="117" t="s">
        <v>5</v>
      </c>
      <c r="B320" s="320" t="s">
        <v>48</v>
      </c>
      <c r="C320" s="321"/>
      <c r="D320" s="322"/>
      <c r="E320" s="320" t="s">
        <v>49</v>
      </c>
      <c r="F320" s="321"/>
      <c r="G320" s="322"/>
      <c r="H320" s="117" t="s">
        <v>50</v>
      </c>
      <c r="I320" s="117" t="s">
        <v>51</v>
      </c>
      <c r="J320" s="117" t="s">
        <v>52</v>
      </c>
      <c r="K320" s="320" t="s">
        <v>53</v>
      </c>
      <c r="L320" s="321"/>
      <c r="M320" s="322"/>
      <c r="N320" s="320" t="s">
        <v>54</v>
      </c>
      <c r="O320" s="321"/>
      <c r="P320" s="322"/>
    </row>
    <row r="321" spans="1:22" ht="21" customHeight="1">
      <c r="A321" s="66">
        <v>1</v>
      </c>
      <c r="B321" s="305" t="s">
        <v>63</v>
      </c>
      <c r="C321" s="306"/>
      <c r="D321" s="307"/>
      <c r="E321" s="225" t="s">
        <v>93</v>
      </c>
      <c r="F321" s="226"/>
      <c r="G321" s="227"/>
      <c r="H321" s="113"/>
      <c r="I321" s="102" t="s">
        <v>94</v>
      </c>
      <c r="J321" s="103">
        <v>19000</v>
      </c>
      <c r="K321" s="228">
        <f t="shared" ref="K321:K322" si="10">H321*J321</f>
        <v>0</v>
      </c>
      <c r="L321" s="229"/>
      <c r="M321" s="230"/>
      <c r="N321" s="308"/>
      <c r="O321" s="309"/>
      <c r="P321" s="310"/>
    </row>
    <row r="322" spans="1:22" ht="21" customHeight="1">
      <c r="A322" s="66">
        <v>2</v>
      </c>
      <c r="B322" s="311"/>
      <c r="C322" s="312"/>
      <c r="D322" s="313"/>
      <c r="E322" s="225" t="s">
        <v>106</v>
      </c>
      <c r="F322" s="226"/>
      <c r="G322" s="227"/>
      <c r="H322" s="113"/>
      <c r="I322" s="102" t="s">
        <v>107</v>
      </c>
      <c r="J322" s="103">
        <v>5455</v>
      </c>
      <c r="K322" s="228">
        <f t="shared" si="10"/>
        <v>0</v>
      </c>
      <c r="L322" s="229"/>
      <c r="M322" s="230"/>
      <c r="N322" s="308"/>
      <c r="O322" s="309"/>
      <c r="P322" s="310"/>
    </row>
    <row r="323" spans="1:22" ht="21" customHeight="1">
      <c r="A323" s="66">
        <v>3</v>
      </c>
      <c r="B323" s="305"/>
      <c r="C323" s="306"/>
      <c r="D323" s="307"/>
      <c r="E323" s="225"/>
      <c r="F323" s="226"/>
      <c r="G323" s="227"/>
      <c r="H323" s="113"/>
      <c r="I323" s="102"/>
      <c r="J323" s="103"/>
      <c r="K323" s="228"/>
      <c r="L323" s="229"/>
      <c r="M323" s="230"/>
      <c r="N323" s="308"/>
      <c r="O323" s="309"/>
      <c r="P323" s="310"/>
    </row>
    <row r="324" spans="1:22" ht="21" customHeight="1">
      <c r="A324" s="66">
        <v>4</v>
      </c>
      <c r="B324" s="305"/>
      <c r="C324" s="306"/>
      <c r="D324" s="307"/>
      <c r="E324" s="225"/>
      <c r="F324" s="226"/>
      <c r="G324" s="227"/>
      <c r="H324" s="113"/>
      <c r="I324" s="102"/>
      <c r="J324" s="103"/>
      <c r="K324" s="228"/>
      <c r="L324" s="229"/>
      <c r="M324" s="230"/>
      <c r="N324" s="308"/>
      <c r="O324" s="309"/>
      <c r="P324" s="310"/>
    </row>
    <row r="325" spans="1:22" ht="21" customHeight="1">
      <c r="A325" s="66">
        <v>5</v>
      </c>
      <c r="B325" s="305"/>
      <c r="C325" s="306"/>
      <c r="D325" s="307"/>
      <c r="E325" s="225"/>
      <c r="F325" s="226"/>
      <c r="G325" s="227"/>
      <c r="H325" s="113"/>
      <c r="I325" s="102"/>
      <c r="J325" s="103"/>
      <c r="K325" s="228"/>
      <c r="L325" s="229"/>
      <c r="M325" s="230"/>
      <c r="N325" s="308"/>
      <c r="O325" s="309"/>
      <c r="P325" s="310"/>
    </row>
    <row r="326" spans="1:22" ht="21" customHeight="1">
      <c r="A326" s="66">
        <v>6</v>
      </c>
      <c r="B326" s="225"/>
      <c r="C326" s="226"/>
      <c r="D326" s="227"/>
      <c r="E326" s="225"/>
      <c r="F326" s="226"/>
      <c r="G326" s="227"/>
      <c r="H326" s="113"/>
      <c r="I326" s="102"/>
      <c r="J326" s="103"/>
      <c r="K326" s="228"/>
      <c r="L326" s="229"/>
      <c r="M326" s="230"/>
      <c r="N326" s="308"/>
      <c r="O326" s="309"/>
      <c r="P326" s="310"/>
    </row>
    <row r="327" spans="1:22" ht="21" customHeight="1">
      <c r="A327" s="293" t="s">
        <v>55</v>
      </c>
      <c r="B327" s="294"/>
      <c r="C327" s="294"/>
      <c r="D327" s="295"/>
      <c r="E327" s="296"/>
      <c r="F327" s="297"/>
      <c r="G327" s="298"/>
      <c r="H327" s="114"/>
      <c r="I327" s="65"/>
      <c r="J327" s="115"/>
      <c r="K327" s="228">
        <f>SUM(K321:M326)</f>
        <v>0</v>
      </c>
      <c r="L327" s="229"/>
      <c r="M327" s="230"/>
      <c r="N327" s="296"/>
      <c r="O327" s="297"/>
      <c r="P327" s="298"/>
    </row>
    <row r="328" spans="1:22" ht="21" customHeight="1">
      <c r="A328" s="293" t="s">
        <v>98</v>
      </c>
      <c r="B328" s="294"/>
      <c r="C328" s="294"/>
      <c r="D328" s="295"/>
      <c r="E328" s="299"/>
      <c r="F328" s="300"/>
      <c r="G328" s="301"/>
      <c r="H328" s="114"/>
      <c r="I328" s="65"/>
      <c r="J328" s="115"/>
      <c r="K328" s="228">
        <f>K327*10%</f>
        <v>0</v>
      </c>
      <c r="L328" s="229"/>
      <c r="M328" s="230"/>
      <c r="N328" s="296"/>
      <c r="O328" s="297"/>
      <c r="P328" s="298"/>
    </row>
    <row r="329" spans="1:22" ht="21" customHeight="1">
      <c r="A329" s="302" t="s">
        <v>57</v>
      </c>
      <c r="B329" s="303"/>
      <c r="C329" s="303"/>
      <c r="D329" s="303"/>
      <c r="E329" s="303"/>
      <c r="F329" s="303"/>
      <c r="G329" s="303"/>
      <c r="H329" s="303"/>
      <c r="I329" s="303"/>
      <c r="J329" s="304"/>
      <c r="K329" s="228">
        <f>SUM(K327:M328)</f>
        <v>0</v>
      </c>
      <c r="L329" s="229"/>
      <c r="M329" s="230"/>
      <c r="N329" s="296"/>
      <c r="O329" s="297"/>
      <c r="P329" s="298"/>
    </row>
    <row r="330" spans="1:22">
      <c r="A330" s="107"/>
      <c r="B330" s="107"/>
      <c r="C330" s="107"/>
      <c r="D330" s="107"/>
      <c r="E330" s="107"/>
      <c r="F330" s="107"/>
      <c r="G330" s="107"/>
      <c r="H330" s="107"/>
      <c r="I330" s="107"/>
      <c r="J330" s="107"/>
      <c r="K330" s="107"/>
      <c r="L330" s="107"/>
      <c r="M330" s="107"/>
      <c r="N330" s="107"/>
      <c r="O330" s="107"/>
      <c r="P330" s="108"/>
    </row>
    <row r="331" spans="1:22" ht="41.25" customHeight="1">
      <c r="A331" s="333" t="s">
        <v>62</v>
      </c>
      <c r="B331" s="333"/>
      <c r="C331" s="333"/>
      <c r="D331" s="333"/>
      <c r="E331" s="333"/>
      <c r="F331" s="333"/>
      <c r="G331" s="333"/>
      <c r="H331" s="333"/>
      <c r="I331" s="333"/>
      <c r="J331" s="333"/>
      <c r="K331" s="333"/>
      <c r="L331" s="333"/>
      <c r="M331" s="333"/>
      <c r="N331" s="333"/>
      <c r="O331" s="333"/>
      <c r="P331" s="333"/>
      <c r="Q331" s="73"/>
      <c r="R331" s="73"/>
      <c r="S331" s="73"/>
      <c r="T331" s="73"/>
      <c r="U331" s="73"/>
      <c r="V331" s="73"/>
    </row>
    <row r="332" spans="1:22" ht="18.75">
      <c r="A332" s="75"/>
      <c r="B332" s="75"/>
      <c r="C332" s="75"/>
      <c r="D332" s="75"/>
      <c r="E332" s="76"/>
      <c r="F332" s="76"/>
      <c r="G332" s="76"/>
      <c r="H332" s="76"/>
      <c r="I332" s="76"/>
      <c r="J332" s="76"/>
      <c r="K332" s="76"/>
      <c r="L332" s="76"/>
      <c r="M332" s="46"/>
      <c r="N332" s="279">
        <f>合計請求書!$K$6</f>
        <v>45219</v>
      </c>
      <c r="O332" s="279"/>
      <c r="P332" s="279"/>
      <c r="Q332" s="77"/>
      <c r="R332" s="78"/>
    </row>
    <row r="333" spans="1:22" ht="14.25" customHeight="1">
      <c r="A333" s="280" t="s">
        <v>105</v>
      </c>
      <c r="B333" s="280"/>
      <c r="C333" s="280"/>
      <c r="D333" s="280"/>
      <c r="E333" s="282" t="s">
        <v>35</v>
      </c>
      <c r="F333" s="79"/>
      <c r="G333" s="79"/>
      <c r="H333" s="79"/>
      <c r="I333" s="79"/>
      <c r="J333" s="79"/>
      <c r="K333" s="79"/>
      <c r="L333" s="76"/>
      <c r="M333" s="46"/>
      <c r="N333" s="279"/>
      <c r="O333" s="279"/>
      <c r="P333" s="279"/>
      <c r="Q333" s="77"/>
      <c r="R333" s="78"/>
    </row>
    <row r="334" spans="1:22" ht="21" customHeight="1">
      <c r="A334" s="281"/>
      <c r="B334" s="281"/>
      <c r="C334" s="281"/>
      <c r="D334" s="281"/>
      <c r="E334" s="282"/>
      <c r="F334" s="46"/>
      <c r="G334" s="46"/>
      <c r="H334" s="46"/>
      <c r="I334" s="46"/>
      <c r="J334" s="80"/>
      <c r="K334" s="81"/>
      <c r="L334" s="82" t="s">
        <v>36</v>
      </c>
      <c r="M334" s="283">
        <f>合計請求書!$K$24</f>
        <v>0</v>
      </c>
      <c r="N334" s="283"/>
      <c r="O334" s="283"/>
      <c r="P334" s="283"/>
      <c r="Q334" s="77"/>
    </row>
    <row r="335" spans="1:22" ht="18.75" customHeight="1">
      <c r="A335" s="205" t="s">
        <v>37</v>
      </c>
      <c r="B335" s="205"/>
      <c r="C335" s="205"/>
      <c r="D335" s="205"/>
      <c r="E335" s="83"/>
      <c r="F335" s="323" t="s">
        <v>38</v>
      </c>
      <c r="G335" s="325"/>
      <c r="H335" s="325"/>
      <c r="I335" s="326" t="s">
        <v>77</v>
      </c>
      <c r="J335" s="210">
        <f>$J$5</f>
        <v>0</v>
      </c>
      <c r="K335" s="84"/>
      <c r="L335" s="59" t="s">
        <v>39</v>
      </c>
      <c r="M335" s="85">
        <f>合計請求書!$K$25</f>
        <v>0</v>
      </c>
      <c r="N335" s="211">
        <f>合計請求書!$K$26</f>
        <v>0</v>
      </c>
      <c r="O335" s="211"/>
      <c r="P335" s="211"/>
      <c r="Q335" s="86"/>
      <c r="R335" s="86"/>
      <c r="S335" s="86"/>
      <c r="T335" s="86"/>
      <c r="U335" s="86"/>
      <c r="V335" s="86"/>
    </row>
    <row r="336" spans="1:22" ht="13.5" customHeight="1">
      <c r="A336" s="59"/>
      <c r="B336" s="59"/>
      <c r="C336" s="59"/>
      <c r="D336" s="59"/>
      <c r="E336" s="87"/>
      <c r="F336" s="324"/>
      <c r="G336" s="325"/>
      <c r="H336" s="325"/>
      <c r="I336" s="326"/>
      <c r="J336" s="210"/>
      <c r="K336" s="84"/>
      <c r="L336" s="59"/>
      <c r="M336" s="88" t="s">
        <v>7</v>
      </c>
      <c r="N336" s="212">
        <f>合計請求書!$K$27</f>
        <v>0</v>
      </c>
      <c r="O336" s="212"/>
      <c r="P336" s="212"/>
      <c r="Q336" s="86"/>
      <c r="R336" s="86"/>
      <c r="S336" s="86"/>
      <c r="T336" s="86"/>
      <c r="U336" s="86"/>
      <c r="V336" s="86"/>
    </row>
    <row r="337" spans="1:18" ht="13.5" customHeight="1">
      <c r="A337" s="46"/>
      <c r="B337" s="46"/>
      <c r="C337" s="46"/>
      <c r="D337" s="46"/>
      <c r="E337" s="79"/>
      <c r="F337" s="46"/>
      <c r="G337" s="46"/>
      <c r="H337" s="46"/>
      <c r="I337" s="46"/>
      <c r="J337" s="80"/>
      <c r="K337" s="89"/>
      <c r="L337" s="59"/>
      <c r="M337" s="88" t="s">
        <v>6</v>
      </c>
      <c r="N337" s="212">
        <f>合計請求書!$K$28</f>
        <v>0</v>
      </c>
      <c r="O337" s="212"/>
      <c r="P337" s="212"/>
      <c r="R337" s="78"/>
    </row>
    <row r="338" spans="1:18">
      <c r="A338" s="79"/>
      <c r="B338" s="79"/>
      <c r="C338" s="79"/>
      <c r="D338" s="79"/>
      <c r="E338" s="89"/>
      <c r="F338" s="79"/>
      <c r="G338" s="79"/>
      <c r="H338" s="79"/>
      <c r="I338" s="79"/>
      <c r="J338" s="79"/>
      <c r="K338" s="79"/>
      <c r="L338" s="46"/>
      <c r="M338" s="46"/>
      <c r="N338" s="46"/>
      <c r="O338" s="76"/>
      <c r="P338" s="46"/>
    </row>
    <row r="339" spans="1:18" ht="13.5" customHeight="1">
      <c r="A339" s="94"/>
      <c r="B339" s="94"/>
      <c r="C339" s="94"/>
      <c r="D339" s="94"/>
      <c r="E339" s="94"/>
      <c r="F339" s="94"/>
      <c r="G339" s="95"/>
      <c r="H339" s="96"/>
      <c r="I339" s="96"/>
      <c r="J339" s="96"/>
      <c r="K339" s="94"/>
      <c r="L339" s="94"/>
      <c r="M339" s="94"/>
      <c r="N339" s="94"/>
      <c r="O339" s="94"/>
      <c r="P339" s="94"/>
    </row>
    <row r="340" spans="1:18" ht="18" customHeight="1">
      <c r="A340" s="327" t="s">
        <v>41</v>
      </c>
      <c r="B340" s="328"/>
      <c r="C340" s="262">
        <f>K359</f>
        <v>0</v>
      </c>
      <c r="D340" s="263"/>
      <c r="E340" s="264"/>
      <c r="F340" s="331" t="s">
        <v>42</v>
      </c>
      <c r="G340" s="270"/>
      <c r="H340" s="271"/>
      <c r="I340" s="271"/>
      <c r="J340" s="271"/>
      <c r="K340" s="272"/>
      <c r="L340" s="46"/>
      <c r="M340" s="93"/>
      <c r="N340" s="276"/>
      <c r="O340" s="276"/>
      <c r="P340" s="276"/>
    </row>
    <row r="341" spans="1:18" ht="18" customHeight="1">
      <c r="A341" s="329"/>
      <c r="B341" s="330"/>
      <c r="C341" s="265"/>
      <c r="D341" s="266"/>
      <c r="E341" s="267"/>
      <c r="F341" s="332"/>
      <c r="G341" s="273"/>
      <c r="H341" s="274"/>
      <c r="I341" s="274"/>
      <c r="J341" s="274"/>
      <c r="K341" s="275"/>
      <c r="L341" s="46"/>
      <c r="M341" s="93"/>
      <c r="N341" s="277"/>
      <c r="O341" s="277"/>
      <c r="P341" s="277"/>
    </row>
    <row r="342" spans="1:18">
      <c r="A342" s="76"/>
      <c r="B342" s="76"/>
      <c r="C342" s="76"/>
      <c r="D342" s="76"/>
      <c r="E342" s="76"/>
      <c r="F342" s="76"/>
      <c r="G342" s="76"/>
      <c r="H342" s="76"/>
      <c r="I342" s="76"/>
      <c r="J342" s="76"/>
      <c r="K342" s="292"/>
      <c r="L342" s="292"/>
      <c r="M342" s="292"/>
      <c r="N342" s="292"/>
      <c r="O342" s="292"/>
      <c r="P342" s="46"/>
    </row>
    <row r="343" spans="1:18" ht="14.25">
      <c r="A343" s="90"/>
      <c r="B343" s="90"/>
      <c r="C343" s="90"/>
      <c r="D343" s="90"/>
      <c r="E343" s="90"/>
      <c r="F343" s="90"/>
      <c r="G343" s="91"/>
      <c r="H343" s="90"/>
      <c r="I343" s="90"/>
      <c r="J343" s="90"/>
      <c r="K343" s="90"/>
      <c r="L343" s="90"/>
      <c r="M343" s="90"/>
      <c r="N343" s="90"/>
      <c r="O343" s="90"/>
      <c r="P343" s="90"/>
    </row>
    <row r="344" spans="1:18" ht="13.5" customHeight="1">
      <c r="A344" s="79"/>
      <c r="B344" s="116" t="s">
        <v>0</v>
      </c>
      <c r="C344" s="314"/>
      <c r="D344" s="315"/>
      <c r="E344" s="116" t="s">
        <v>1</v>
      </c>
      <c r="F344" s="314"/>
      <c r="G344" s="315"/>
      <c r="H344" s="98"/>
      <c r="I344" s="116" t="s">
        <v>2</v>
      </c>
      <c r="J344" s="246">
        <f>K359</f>
        <v>0</v>
      </c>
      <c r="K344" s="247"/>
      <c r="L344" s="116" t="s">
        <v>3</v>
      </c>
      <c r="M344" s="314"/>
      <c r="N344" s="315"/>
      <c r="O344" s="79"/>
      <c r="P344" s="89"/>
    </row>
    <row r="345" spans="1:18" ht="13.5" customHeight="1">
      <c r="A345" s="79"/>
      <c r="B345" s="99" t="s">
        <v>43</v>
      </c>
      <c r="C345" s="316"/>
      <c r="D345" s="317"/>
      <c r="E345" s="99" t="s">
        <v>44</v>
      </c>
      <c r="F345" s="316"/>
      <c r="G345" s="317"/>
      <c r="H345" s="99"/>
      <c r="I345" s="99" t="s">
        <v>45</v>
      </c>
      <c r="J345" s="248"/>
      <c r="K345" s="249"/>
      <c r="L345" s="99" t="s">
        <v>46</v>
      </c>
      <c r="M345" s="316"/>
      <c r="N345" s="317"/>
      <c r="O345" s="79"/>
      <c r="P345" s="89"/>
    </row>
    <row r="346" spans="1:18" ht="13.5" customHeight="1">
      <c r="A346" s="79"/>
      <c r="B346" s="99"/>
      <c r="C346" s="318"/>
      <c r="D346" s="319"/>
      <c r="E346" s="99" t="s">
        <v>90</v>
      </c>
      <c r="F346" s="318"/>
      <c r="G346" s="319"/>
      <c r="H346" s="99"/>
      <c r="I346" s="99" t="s">
        <v>4</v>
      </c>
      <c r="J346" s="250"/>
      <c r="K346" s="251"/>
      <c r="L346" s="99"/>
      <c r="M346" s="318"/>
      <c r="N346" s="319"/>
      <c r="O346" s="79"/>
      <c r="P346" s="89"/>
    </row>
    <row r="347" spans="1:18">
      <c r="A347" s="79"/>
      <c r="B347" s="79"/>
      <c r="C347" s="79"/>
      <c r="D347" s="79"/>
      <c r="E347" s="79"/>
      <c r="F347" s="79"/>
      <c r="G347" s="79"/>
      <c r="H347" s="79"/>
      <c r="I347" s="79"/>
      <c r="J347" s="79"/>
      <c r="K347" s="79"/>
      <c r="L347" s="79"/>
      <c r="M347" s="79"/>
      <c r="N347" s="79"/>
      <c r="O347" s="79"/>
      <c r="P347" s="89"/>
    </row>
    <row r="348" spans="1:18" ht="17.25" customHeight="1">
      <c r="A348" s="79"/>
      <c r="B348" s="79" t="s">
        <v>47</v>
      </c>
      <c r="C348" s="202"/>
      <c r="D348" s="202"/>
      <c r="E348" s="202"/>
      <c r="F348" s="202"/>
      <c r="G348" s="202"/>
      <c r="H348" s="202"/>
      <c r="I348" s="202"/>
      <c r="J348" s="202"/>
      <c r="K348" s="202"/>
      <c r="L348" s="202"/>
      <c r="M348" s="202"/>
      <c r="N348" s="202"/>
      <c r="O348" s="68"/>
      <c r="P348" s="68"/>
    </row>
    <row r="349" spans="1:18">
      <c r="A349" s="79"/>
      <c r="B349" s="79"/>
      <c r="C349" s="79"/>
      <c r="D349" s="79"/>
      <c r="E349" s="79"/>
      <c r="F349" s="79"/>
      <c r="G349" s="79"/>
      <c r="H349" s="79"/>
      <c r="I349" s="79"/>
      <c r="J349" s="79"/>
      <c r="K349" s="79"/>
      <c r="L349" s="79"/>
      <c r="M349" s="79"/>
      <c r="N349" s="79"/>
      <c r="O349" s="79"/>
      <c r="P349" s="89"/>
    </row>
    <row r="350" spans="1:18" ht="18" customHeight="1">
      <c r="A350" s="117" t="s">
        <v>5</v>
      </c>
      <c r="B350" s="320" t="s">
        <v>48</v>
      </c>
      <c r="C350" s="321"/>
      <c r="D350" s="322"/>
      <c r="E350" s="320" t="s">
        <v>49</v>
      </c>
      <c r="F350" s="321"/>
      <c r="G350" s="322"/>
      <c r="H350" s="117" t="s">
        <v>50</v>
      </c>
      <c r="I350" s="117" t="s">
        <v>51</v>
      </c>
      <c r="J350" s="117" t="s">
        <v>52</v>
      </c>
      <c r="K350" s="320" t="s">
        <v>53</v>
      </c>
      <c r="L350" s="321"/>
      <c r="M350" s="322"/>
      <c r="N350" s="320" t="s">
        <v>54</v>
      </c>
      <c r="O350" s="321"/>
      <c r="P350" s="322"/>
    </row>
    <row r="351" spans="1:18" ht="21" customHeight="1">
      <c r="A351" s="66">
        <v>1</v>
      </c>
      <c r="B351" s="305" t="s">
        <v>63</v>
      </c>
      <c r="C351" s="306"/>
      <c r="D351" s="307"/>
      <c r="E351" s="225" t="s">
        <v>93</v>
      </c>
      <c r="F351" s="226"/>
      <c r="G351" s="227"/>
      <c r="H351" s="113"/>
      <c r="I351" s="102" t="s">
        <v>94</v>
      </c>
      <c r="J351" s="103">
        <v>19000</v>
      </c>
      <c r="K351" s="228">
        <f t="shared" ref="K351:K352" si="11">H351*J351</f>
        <v>0</v>
      </c>
      <c r="L351" s="229"/>
      <c r="M351" s="230"/>
      <c r="N351" s="308"/>
      <c r="O351" s="309"/>
      <c r="P351" s="310"/>
    </row>
    <row r="352" spans="1:18" ht="21" customHeight="1">
      <c r="A352" s="66">
        <v>2</v>
      </c>
      <c r="B352" s="311"/>
      <c r="C352" s="312"/>
      <c r="D352" s="313"/>
      <c r="E352" s="225" t="s">
        <v>106</v>
      </c>
      <c r="F352" s="226"/>
      <c r="G352" s="227"/>
      <c r="H352" s="113"/>
      <c r="I352" s="102" t="s">
        <v>107</v>
      </c>
      <c r="J352" s="103">
        <v>5455</v>
      </c>
      <c r="K352" s="228">
        <f t="shared" si="11"/>
        <v>0</v>
      </c>
      <c r="L352" s="229"/>
      <c r="M352" s="230"/>
      <c r="N352" s="308"/>
      <c r="O352" s="309"/>
      <c r="P352" s="310"/>
    </row>
    <row r="353" spans="1:22" ht="21" customHeight="1">
      <c r="A353" s="66">
        <v>3</v>
      </c>
      <c r="B353" s="305"/>
      <c r="C353" s="306"/>
      <c r="D353" s="307"/>
      <c r="E353" s="225"/>
      <c r="F353" s="226"/>
      <c r="G353" s="227"/>
      <c r="H353" s="113"/>
      <c r="I353" s="102"/>
      <c r="J353" s="103"/>
      <c r="K353" s="228"/>
      <c r="L353" s="229"/>
      <c r="M353" s="230"/>
      <c r="N353" s="308"/>
      <c r="O353" s="309"/>
      <c r="P353" s="310"/>
    </row>
    <row r="354" spans="1:22" ht="21" customHeight="1">
      <c r="A354" s="66">
        <v>4</v>
      </c>
      <c r="B354" s="305"/>
      <c r="C354" s="306"/>
      <c r="D354" s="307"/>
      <c r="E354" s="225"/>
      <c r="F354" s="226"/>
      <c r="G354" s="227"/>
      <c r="H354" s="113"/>
      <c r="I354" s="102"/>
      <c r="J354" s="103"/>
      <c r="K354" s="228"/>
      <c r="L354" s="229"/>
      <c r="M354" s="230"/>
      <c r="N354" s="308"/>
      <c r="O354" s="309"/>
      <c r="P354" s="310"/>
    </row>
    <row r="355" spans="1:22" ht="21" customHeight="1">
      <c r="A355" s="66">
        <v>5</v>
      </c>
      <c r="B355" s="305"/>
      <c r="C355" s="306"/>
      <c r="D355" s="307"/>
      <c r="E355" s="225"/>
      <c r="F355" s="226"/>
      <c r="G355" s="227"/>
      <c r="H355" s="113"/>
      <c r="I355" s="102"/>
      <c r="J355" s="103"/>
      <c r="K355" s="228"/>
      <c r="L355" s="229"/>
      <c r="M355" s="230"/>
      <c r="N355" s="308"/>
      <c r="O355" s="309"/>
      <c r="P355" s="310"/>
    </row>
    <row r="356" spans="1:22" ht="21" customHeight="1">
      <c r="A356" s="66">
        <v>6</v>
      </c>
      <c r="B356" s="225"/>
      <c r="C356" s="226"/>
      <c r="D356" s="227"/>
      <c r="E356" s="225"/>
      <c r="F356" s="226"/>
      <c r="G356" s="227"/>
      <c r="H356" s="113"/>
      <c r="I356" s="102"/>
      <c r="J356" s="103"/>
      <c r="K356" s="228"/>
      <c r="L356" s="229"/>
      <c r="M356" s="230"/>
      <c r="N356" s="308"/>
      <c r="O356" s="309"/>
      <c r="P356" s="310"/>
    </row>
    <row r="357" spans="1:22" ht="21" customHeight="1">
      <c r="A357" s="293" t="s">
        <v>55</v>
      </c>
      <c r="B357" s="294"/>
      <c r="C357" s="294"/>
      <c r="D357" s="295"/>
      <c r="E357" s="296"/>
      <c r="F357" s="297"/>
      <c r="G357" s="298"/>
      <c r="H357" s="114"/>
      <c r="I357" s="65"/>
      <c r="J357" s="115"/>
      <c r="K357" s="228">
        <f>SUM(K351:M356)</f>
        <v>0</v>
      </c>
      <c r="L357" s="229"/>
      <c r="M357" s="230"/>
      <c r="N357" s="296"/>
      <c r="O357" s="297"/>
      <c r="P357" s="298"/>
    </row>
    <row r="358" spans="1:22" ht="21" customHeight="1">
      <c r="A358" s="293" t="s">
        <v>98</v>
      </c>
      <c r="B358" s="294"/>
      <c r="C358" s="294"/>
      <c r="D358" s="295"/>
      <c r="E358" s="299"/>
      <c r="F358" s="300"/>
      <c r="G358" s="301"/>
      <c r="H358" s="114"/>
      <c r="I358" s="65"/>
      <c r="J358" s="115"/>
      <c r="K358" s="228">
        <f>K357*10%</f>
        <v>0</v>
      </c>
      <c r="L358" s="229"/>
      <c r="M358" s="230"/>
      <c r="N358" s="296"/>
      <c r="O358" s="297"/>
      <c r="P358" s="298"/>
    </row>
    <row r="359" spans="1:22" ht="21" customHeight="1">
      <c r="A359" s="302" t="s">
        <v>57</v>
      </c>
      <c r="B359" s="303"/>
      <c r="C359" s="303"/>
      <c r="D359" s="303"/>
      <c r="E359" s="303"/>
      <c r="F359" s="303"/>
      <c r="G359" s="303"/>
      <c r="H359" s="303"/>
      <c r="I359" s="303"/>
      <c r="J359" s="304"/>
      <c r="K359" s="228">
        <f>SUM(K357:M358)</f>
        <v>0</v>
      </c>
      <c r="L359" s="229"/>
      <c r="M359" s="230"/>
      <c r="N359" s="296"/>
      <c r="O359" s="297"/>
      <c r="P359" s="298"/>
    </row>
    <row r="360" spans="1:22">
      <c r="A360" s="107"/>
      <c r="B360" s="107"/>
      <c r="C360" s="107"/>
      <c r="D360" s="107"/>
      <c r="E360" s="107"/>
      <c r="F360" s="107"/>
      <c r="G360" s="107"/>
      <c r="H360" s="107"/>
      <c r="I360" s="107"/>
      <c r="J360" s="107"/>
      <c r="K360" s="107"/>
      <c r="L360" s="107"/>
      <c r="M360" s="107"/>
      <c r="N360" s="107"/>
      <c r="O360" s="107"/>
      <c r="P360" s="108"/>
    </row>
    <row r="361" spans="1:22" ht="41.25" customHeight="1">
      <c r="A361" s="333" t="s">
        <v>62</v>
      </c>
      <c r="B361" s="333"/>
      <c r="C361" s="333"/>
      <c r="D361" s="333"/>
      <c r="E361" s="333"/>
      <c r="F361" s="333"/>
      <c r="G361" s="333"/>
      <c r="H361" s="333"/>
      <c r="I361" s="333"/>
      <c r="J361" s="333"/>
      <c r="K361" s="333"/>
      <c r="L361" s="333"/>
      <c r="M361" s="333"/>
      <c r="N361" s="333"/>
      <c r="O361" s="333"/>
      <c r="P361" s="333"/>
      <c r="Q361" s="73"/>
      <c r="R361" s="73"/>
      <c r="S361" s="73"/>
      <c r="T361" s="73"/>
      <c r="U361" s="73"/>
      <c r="V361" s="73"/>
    </row>
    <row r="362" spans="1:22" ht="18.75">
      <c r="A362" s="75"/>
      <c r="B362" s="75"/>
      <c r="C362" s="75"/>
      <c r="D362" s="75"/>
      <c r="E362" s="76"/>
      <c r="F362" s="76"/>
      <c r="G362" s="76"/>
      <c r="H362" s="76"/>
      <c r="I362" s="76"/>
      <c r="J362" s="76"/>
      <c r="K362" s="76"/>
      <c r="L362" s="76"/>
      <c r="M362" s="46"/>
      <c r="N362" s="279">
        <f>合計請求書!$K$6</f>
        <v>45219</v>
      </c>
      <c r="O362" s="279"/>
      <c r="P362" s="279"/>
      <c r="Q362" s="77"/>
      <c r="R362" s="78"/>
    </row>
    <row r="363" spans="1:22" ht="14.25" customHeight="1">
      <c r="A363" s="280" t="s">
        <v>105</v>
      </c>
      <c r="B363" s="280"/>
      <c r="C363" s="280"/>
      <c r="D363" s="280"/>
      <c r="E363" s="282" t="s">
        <v>35</v>
      </c>
      <c r="F363" s="79"/>
      <c r="G363" s="79"/>
      <c r="H363" s="79"/>
      <c r="I363" s="79"/>
      <c r="J363" s="79"/>
      <c r="K363" s="79"/>
      <c r="L363" s="76"/>
      <c r="M363" s="46"/>
      <c r="N363" s="279"/>
      <c r="O363" s="279"/>
      <c r="P363" s="279"/>
      <c r="Q363" s="77"/>
      <c r="R363" s="78"/>
    </row>
    <row r="364" spans="1:22" ht="21" customHeight="1">
      <c r="A364" s="281"/>
      <c r="B364" s="281"/>
      <c r="C364" s="281"/>
      <c r="D364" s="281"/>
      <c r="E364" s="282"/>
      <c r="F364" s="46"/>
      <c r="G364" s="46"/>
      <c r="H364" s="46"/>
      <c r="I364" s="46"/>
      <c r="J364" s="80"/>
      <c r="K364" s="81"/>
      <c r="L364" s="82" t="s">
        <v>36</v>
      </c>
      <c r="M364" s="283">
        <f>合計請求書!$K$24</f>
        <v>0</v>
      </c>
      <c r="N364" s="283"/>
      <c r="O364" s="283"/>
      <c r="P364" s="283"/>
      <c r="Q364" s="77"/>
    </row>
    <row r="365" spans="1:22" ht="18.75" customHeight="1">
      <c r="A365" s="205" t="s">
        <v>37</v>
      </c>
      <c r="B365" s="205"/>
      <c r="C365" s="205"/>
      <c r="D365" s="205"/>
      <c r="E365" s="83"/>
      <c r="F365" s="323" t="s">
        <v>38</v>
      </c>
      <c r="G365" s="325"/>
      <c r="H365" s="325"/>
      <c r="I365" s="326" t="s">
        <v>77</v>
      </c>
      <c r="J365" s="210">
        <f>$J$5</f>
        <v>0</v>
      </c>
      <c r="K365" s="84"/>
      <c r="L365" s="59" t="s">
        <v>39</v>
      </c>
      <c r="M365" s="85">
        <f>合計請求書!$K$25</f>
        <v>0</v>
      </c>
      <c r="N365" s="211">
        <f>合計請求書!$K$26</f>
        <v>0</v>
      </c>
      <c r="O365" s="211"/>
      <c r="P365" s="211"/>
      <c r="Q365" s="86"/>
      <c r="R365" s="86"/>
      <c r="S365" s="86"/>
      <c r="T365" s="86"/>
      <c r="U365" s="86"/>
      <c r="V365" s="86"/>
    </row>
    <row r="366" spans="1:22" ht="13.5" customHeight="1">
      <c r="A366" s="59"/>
      <c r="B366" s="59"/>
      <c r="C366" s="59"/>
      <c r="D366" s="59"/>
      <c r="E366" s="87"/>
      <c r="F366" s="324"/>
      <c r="G366" s="325"/>
      <c r="H366" s="325"/>
      <c r="I366" s="326"/>
      <c r="J366" s="210"/>
      <c r="K366" s="84"/>
      <c r="L366" s="59"/>
      <c r="M366" s="88" t="s">
        <v>7</v>
      </c>
      <c r="N366" s="212">
        <f>合計請求書!$K$27</f>
        <v>0</v>
      </c>
      <c r="O366" s="212"/>
      <c r="P366" s="212"/>
      <c r="Q366" s="86"/>
      <c r="R366" s="86"/>
      <c r="S366" s="86"/>
      <c r="T366" s="86"/>
      <c r="U366" s="86"/>
      <c r="V366" s="86"/>
    </row>
    <row r="367" spans="1:22" ht="13.5" customHeight="1">
      <c r="A367" s="46"/>
      <c r="B367" s="46"/>
      <c r="C367" s="46"/>
      <c r="D367" s="46"/>
      <c r="E367" s="79"/>
      <c r="F367" s="46"/>
      <c r="G367" s="46"/>
      <c r="H367" s="46"/>
      <c r="I367" s="46"/>
      <c r="J367" s="80"/>
      <c r="K367" s="89"/>
      <c r="L367" s="59"/>
      <c r="M367" s="88" t="s">
        <v>6</v>
      </c>
      <c r="N367" s="212">
        <f>合計請求書!$K$28</f>
        <v>0</v>
      </c>
      <c r="O367" s="212"/>
      <c r="P367" s="212"/>
      <c r="R367" s="78"/>
    </row>
    <row r="368" spans="1:22">
      <c r="A368" s="79"/>
      <c r="B368" s="79"/>
      <c r="C368" s="79"/>
      <c r="D368" s="79"/>
      <c r="E368" s="89"/>
      <c r="F368" s="79"/>
      <c r="G368" s="79"/>
      <c r="H368" s="79"/>
      <c r="I368" s="79"/>
      <c r="J368" s="79"/>
      <c r="K368" s="79"/>
      <c r="L368" s="46"/>
      <c r="M368" s="46"/>
      <c r="N368" s="46"/>
      <c r="O368" s="76"/>
      <c r="P368" s="46"/>
    </row>
    <row r="369" spans="1:16" ht="13.5" customHeight="1">
      <c r="A369" s="94"/>
      <c r="B369" s="94"/>
      <c r="C369" s="94"/>
      <c r="D369" s="94"/>
      <c r="E369" s="94"/>
      <c r="F369" s="94"/>
      <c r="G369" s="95"/>
      <c r="H369" s="96"/>
      <c r="I369" s="96"/>
      <c r="J369" s="96"/>
      <c r="K369" s="94"/>
      <c r="L369" s="94"/>
      <c r="M369" s="94"/>
      <c r="N369" s="94"/>
      <c r="O369" s="94"/>
      <c r="P369" s="94"/>
    </row>
    <row r="370" spans="1:16" ht="18" customHeight="1">
      <c r="A370" s="327" t="s">
        <v>41</v>
      </c>
      <c r="B370" s="328"/>
      <c r="C370" s="262">
        <f>K389</f>
        <v>0</v>
      </c>
      <c r="D370" s="263"/>
      <c r="E370" s="264"/>
      <c r="F370" s="331" t="s">
        <v>42</v>
      </c>
      <c r="G370" s="270"/>
      <c r="H370" s="271"/>
      <c r="I370" s="271"/>
      <c r="J370" s="271"/>
      <c r="K370" s="272"/>
      <c r="L370" s="46"/>
      <c r="M370" s="93"/>
      <c r="N370" s="276"/>
      <c r="O370" s="276"/>
      <c r="P370" s="276"/>
    </row>
    <row r="371" spans="1:16" ht="18" customHeight="1">
      <c r="A371" s="329"/>
      <c r="B371" s="330"/>
      <c r="C371" s="265"/>
      <c r="D371" s="266"/>
      <c r="E371" s="267"/>
      <c r="F371" s="332"/>
      <c r="G371" s="273"/>
      <c r="H371" s="274"/>
      <c r="I371" s="274"/>
      <c r="J371" s="274"/>
      <c r="K371" s="275"/>
      <c r="L371" s="46"/>
      <c r="M371" s="93"/>
      <c r="N371" s="277"/>
      <c r="O371" s="277"/>
      <c r="P371" s="277"/>
    </row>
    <row r="372" spans="1:16">
      <c r="A372" s="76"/>
      <c r="B372" s="76"/>
      <c r="C372" s="76"/>
      <c r="D372" s="76"/>
      <c r="E372" s="76"/>
      <c r="F372" s="76"/>
      <c r="G372" s="76"/>
      <c r="H372" s="76"/>
      <c r="I372" s="76"/>
      <c r="J372" s="76"/>
      <c r="K372" s="292"/>
      <c r="L372" s="292"/>
      <c r="M372" s="292"/>
      <c r="N372" s="292"/>
      <c r="O372" s="292"/>
      <c r="P372" s="46"/>
    </row>
    <row r="373" spans="1:16" ht="14.25">
      <c r="A373" s="90"/>
      <c r="B373" s="90"/>
      <c r="C373" s="90"/>
      <c r="D373" s="90"/>
      <c r="E373" s="90"/>
      <c r="F373" s="90"/>
      <c r="G373" s="91"/>
      <c r="H373" s="90"/>
      <c r="I373" s="90"/>
      <c r="J373" s="90"/>
      <c r="K373" s="90"/>
      <c r="L373" s="90"/>
      <c r="M373" s="90"/>
      <c r="N373" s="90"/>
      <c r="O373" s="90"/>
      <c r="P373" s="90"/>
    </row>
    <row r="374" spans="1:16" ht="13.5" customHeight="1">
      <c r="A374" s="79"/>
      <c r="B374" s="116" t="s">
        <v>0</v>
      </c>
      <c r="C374" s="314"/>
      <c r="D374" s="315"/>
      <c r="E374" s="116" t="s">
        <v>1</v>
      </c>
      <c r="F374" s="314"/>
      <c r="G374" s="315"/>
      <c r="H374" s="98"/>
      <c r="I374" s="116" t="s">
        <v>2</v>
      </c>
      <c r="J374" s="246">
        <f>K389</f>
        <v>0</v>
      </c>
      <c r="K374" s="247"/>
      <c r="L374" s="116" t="s">
        <v>3</v>
      </c>
      <c r="M374" s="314"/>
      <c r="N374" s="315"/>
      <c r="O374" s="79"/>
      <c r="P374" s="89"/>
    </row>
    <row r="375" spans="1:16" ht="13.5" customHeight="1">
      <c r="A375" s="79"/>
      <c r="B375" s="99" t="s">
        <v>43</v>
      </c>
      <c r="C375" s="316"/>
      <c r="D375" s="317"/>
      <c r="E375" s="99" t="s">
        <v>44</v>
      </c>
      <c r="F375" s="316"/>
      <c r="G375" s="317"/>
      <c r="H375" s="99"/>
      <c r="I375" s="99" t="s">
        <v>45</v>
      </c>
      <c r="J375" s="248"/>
      <c r="K375" s="249"/>
      <c r="L375" s="99" t="s">
        <v>46</v>
      </c>
      <c r="M375" s="316"/>
      <c r="N375" s="317"/>
      <c r="O375" s="79"/>
      <c r="P375" s="89"/>
    </row>
    <row r="376" spans="1:16" ht="13.5" customHeight="1">
      <c r="A376" s="79"/>
      <c r="B376" s="99"/>
      <c r="C376" s="318"/>
      <c r="D376" s="319"/>
      <c r="E376" s="99" t="s">
        <v>90</v>
      </c>
      <c r="F376" s="318"/>
      <c r="G376" s="319"/>
      <c r="H376" s="99"/>
      <c r="I376" s="99" t="s">
        <v>4</v>
      </c>
      <c r="J376" s="250"/>
      <c r="K376" s="251"/>
      <c r="L376" s="99"/>
      <c r="M376" s="318"/>
      <c r="N376" s="319"/>
      <c r="O376" s="79"/>
      <c r="P376" s="89"/>
    </row>
    <row r="377" spans="1:16">
      <c r="A377" s="79"/>
      <c r="B377" s="79"/>
      <c r="C377" s="79"/>
      <c r="D377" s="79"/>
      <c r="E377" s="79"/>
      <c r="F377" s="79"/>
      <c r="G377" s="79"/>
      <c r="H377" s="79"/>
      <c r="I377" s="79"/>
      <c r="J377" s="79"/>
      <c r="K377" s="79"/>
      <c r="L377" s="79"/>
      <c r="M377" s="79"/>
      <c r="N377" s="79"/>
      <c r="O377" s="79"/>
      <c r="P377" s="89"/>
    </row>
    <row r="378" spans="1:16" ht="17.25" customHeight="1">
      <c r="A378" s="79"/>
      <c r="B378" s="79" t="s">
        <v>47</v>
      </c>
      <c r="C378" s="202"/>
      <c r="D378" s="202"/>
      <c r="E378" s="202"/>
      <c r="F378" s="202"/>
      <c r="G378" s="202"/>
      <c r="H378" s="202"/>
      <c r="I378" s="202"/>
      <c r="J378" s="202"/>
      <c r="K378" s="202"/>
      <c r="L378" s="202"/>
      <c r="M378" s="202"/>
      <c r="N378" s="202"/>
      <c r="O378" s="68"/>
      <c r="P378" s="68"/>
    </row>
    <row r="379" spans="1:16">
      <c r="A379" s="79"/>
      <c r="B379" s="79"/>
      <c r="C379" s="79"/>
      <c r="D379" s="79"/>
      <c r="E379" s="79"/>
      <c r="F379" s="79"/>
      <c r="G379" s="79"/>
      <c r="H379" s="79"/>
      <c r="I379" s="79"/>
      <c r="J379" s="79"/>
      <c r="K379" s="79"/>
      <c r="L379" s="79"/>
      <c r="M379" s="79"/>
      <c r="N379" s="79"/>
      <c r="O379" s="79"/>
      <c r="P379" s="89"/>
    </row>
    <row r="380" spans="1:16" ht="18" customHeight="1">
      <c r="A380" s="117" t="s">
        <v>5</v>
      </c>
      <c r="B380" s="320" t="s">
        <v>48</v>
      </c>
      <c r="C380" s="321"/>
      <c r="D380" s="322"/>
      <c r="E380" s="320" t="s">
        <v>49</v>
      </c>
      <c r="F380" s="321"/>
      <c r="G380" s="322"/>
      <c r="H380" s="117" t="s">
        <v>50</v>
      </c>
      <c r="I380" s="117" t="s">
        <v>51</v>
      </c>
      <c r="J380" s="117" t="s">
        <v>52</v>
      </c>
      <c r="K380" s="320" t="s">
        <v>53</v>
      </c>
      <c r="L380" s="321"/>
      <c r="M380" s="322"/>
      <c r="N380" s="320" t="s">
        <v>54</v>
      </c>
      <c r="O380" s="321"/>
      <c r="P380" s="322"/>
    </row>
    <row r="381" spans="1:16" ht="21" customHeight="1">
      <c r="A381" s="66">
        <v>1</v>
      </c>
      <c r="B381" s="305" t="s">
        <v>63</v>
      </c>
      <c r="C381" s="306"/>
      <c r="D381" s="307"/>
      <c r="E381" s="225" t="s">
        <v>93</v>
      </c>
      <c r="F381" s="226"/>
      <c r="G381" s="227"/>
      <c r="H381" s="113"/>
      <c r="I381" s="102" t="s">
        <v>94</v>
      </c>
      <c r="J381" s="103">
        <v>19000</v>
      </c>
      <c r="K381" s="228">
        <f t="shared" ref="K381:K382" si="12">H381*J381</f>
        <v>0</v>
      </c>
      <c r="L381" s="229"/>
      <c r="M381" s="230"/>
      <c r="N381" s="308"/>
      <c r="O381" s="309"/>
      <c r="P381" s="310"/>
    </row>
    <row r="382" spans="1:16" ht="21" customHeight="1">
      <c r="A382" s="66">
        <v>2</v>
      </c>
      <c r="B382" s="311"/>
      <c r="C382" s="312"/>
      <c r="D382" s="313"/>
      <c r="E382" s="225" t="s">
        <v>106</v>
      </c>
      <c r="F382" s="226"/>
      <c r="G382" s="227"/>
      <c r="H382" s="113"/>
      <c r="I382" s="102" t="s">
        <v>107</v>
      </c>
      <c r="J382" s="103">
        <v>5455</v>
      </c>
      <c r="K382" s="228">
        <f t="shared" si="12"/>
        <v>0</v>
      </c>
      <c r="L382" s="229"/>
      <c r="M382" s="230"/>
      <c r="N382" s="308"/>
      <c r="O382" s="309"/>
      <c r="P382" s="310"/>
    </row>
    <row r="383" spans="1:16" ht="21" customHeight="1">
      <c r="A383" s="66">
        <v>3</v>
      </c>
      <c r="B383" s="305"/>
      <c r="C383" s="306"/>
      <c r="D383" s="307"/>
      <c r="E383" s="225"/>
      <c r="F383" s="226"/>
      <c r="G383" s="227"/>
      <c r="H383" s="113"/>
      <c r="I383" s="102"/>
      <c r="J383" s="103"/>
      <c r="K383" s="228"/>
      <c r="L383" s="229"/>
      <c r="M383" s="230"/>
      <c r="N383" s="308"/>
      <c r="O383" s="309"/>
      <c r="P383" s="310"/>
    </row>
    <row r="384" spans="1:16" ht="21" customHeight="1">
      <c r="A384" s="66">
        <v>4</v>
      </c>
      <c r="B384" s="305"/>
      <c r="C384" s="306"/>
      <c r="D384" s="307"/>
      <c r="E384" s="225"/>
      <c r="F384" s="226"/>
      <c r="G384" s="227"/>
      <c r="H384" s="113"/>
      <c r="I384" s="102"/>
      <c r="J384" s="103"/>
      <c r="K384" s="228"/>
      <c r="L384" s="229"/>
      <c r="M384" s="230"/>
      <c r="N384" s="308"/>
      <c r="O384" s="309"/>
      <c r="P384" s="310"/>
    </row>
    <row r="385" spans="1:22" ht="21" customHeight="1">
      <c r="A385" s="66">
        <v>5</v>
      </c>
      <c r="B385" s="305"/>
      <c r="C385" s="306"/>
      <c r="D385" s="307"/>
      <c r="E385" s="225"/>
      <c r="F385" s="226"/>
      <c r="G385" s="227"/>
      <c r="H385" s="113"/>
      <c r="I385" s="102"/>
      <c r="J385" s="103"/>
      <c r="K385" s="228"/>
      <c r="L385" s="229"/>
      <c r="M385" s="230"/>
      <c r="N385" s="308"/>
      <c r="O385" s="309"/>
      <c r="P385" s="310"/>
    </row>
    <row r="386" spans="1:22" ht="21" customHeight="1">
      <c r="A386" s="66">
        <v>6</v>
      </c>
      <c r="B386" s="225"/>
      <c r="C386" s="226"/>
      <c r="D386" s="227"/>
      <c r="E386" s="225"/>
      <c r="F386" s="226"/>
      <c r="G386" s="227"/>
      <c r="H386" s="113"/>
      <c r="I386" s="102"/>
      <c r="J386" s="103"/>
      <c r="K386" s="228"/>
      <c r="L386" s="229"/>
      <c r="M386" s="230"/>
      <c r="N386" s="308"/>
      <c r="O386" s="309"/>
      <c r="P386" s="310"/>
    </row>
    <row r="387" spans="1:22" ht="21" customHeight="1">
      <c r="A387" s="293" t="s">
        <v>55</v>
      </c>
      <c r="B387" s="294"/>
      <c r="C387" s="294"/>
      <c r="D387" s="295"/>
      <c r="E387" s="296"/>
      <c r="F387" s="297"/>
      <c r="G387" s="298"/>
      <c r="H387" s="114"/>
      <c r="I387" s="65"/>
      <c r="J387" s="115"/>
      <c r="K387" s="228">
        <f>SUM(K381:M386)</f>
        <v>0</v>
      </c>
      <c r="L387" s="229"/>
      <c r="M387" s="230"/>
      <c r="N387" s="296"/>
      <c r="O387" s="297"/>
      <c r="P387" s="298"/>
    </row>
    <row r="388" spans="1:22" ht="21" customHeight="1">
      <c r="A388" s="293" t="s">
        <v>98</v>
      </c>
      <c r="B388" s="294"/>
      <c r="C388" s="294"/>
      <c r="D388" s="295"/>
      <c r="E388" s="299"/>
      <c r="F388" s="300"/>
      <c r="G388" s="301"/>
      <c r="H388" s="114"/>
      <c r="I388" s="65"/>
      <c r="J388" s="115"/>
      <c r="K388" s="228">
        <f>K387*10%</f>
        <v>0</v>
      </c>
      <c r="L388" s="229"/>
      <c r="M388" s="230"/>
      <c r="N388" s="296"/>
      <c r="O388" s="297"/>
      <c r="P388" s="298"/>
    </row>
    <row r="389" spans="1:22" ht="21" customHeight="1">
      <c r="A389" s="302" t="s">
        <v>57</v>
      </c>
      <c r="B389" s="303"/>
      <c r="C389" s="303"/>
      <c r="D389" s="303"/>
      <c r="E389" s="303"/>
      <c r="F389" s="303"/>
      <c r="G389" s="303"/>
      <c r="H389" s="303"/>
      <c r="I389" s="303"/>
      <c r="J389" s="304"/>
      <c r="K389" s="228">
        <f>SUM(K387:M388)</f>
        <v>0</v>
      </c>
      <c r="L389" s="229"/>
      <c r="M389" s="230"/>
      <c r="N389" s="296"/>
      <c r="O389" s="297"/>
      <c r="P389" s="298"/>
    </row>
    <row r="390" spans="1:22">
      <c r="A390" s="107"/>
      <c r="B390" s="107"/>
      <c r="C390" s="107"/>
      <c r="D390" s="107"/>
      <c r="E390" s="107"/>
      <c r="F390" s="107"/>
      <c r="G390" s="107"/>
      <c r="H390" s="107"/>
      <c r="I390" s="107"/>
      <c r="J390" s="107"/>
      <c r="K390" s="107"/>
      <c r="L390" s="107"/>
      <c r="M390" s="107"/>
      <c r="N390" s="107"/>
      <c r="O390" s="107"/>
      <c r="P390" s="108"/>
    </row>
    <row r="391" spans="1:22" ht="41.25" customHeight="1">
      <c r="A391" s="333" t="s">
        <v>62</v>
      </c>
      <c r="B391" s="333"/>
      <c r="C391" s="333"/>
      <c r="D391" s="333"/>
      <c r="E391" s="333"/>
      <c r="F391" s="333"/>
      <c r="G391" s="333"/>
      <c r="H391" s="333"/>
      <c r="I391" s="333"/>
      <c r="J391" s="333"/>
      <c r="K391" s="333"/>
      <c r="L391" s="333"/>
      <c r="M391" s="333"/>
      <c r="N391" s="333"/>
      <c r="O391" s="333"/>
      <c r="P391" s="333"/>
      <c r="Q391" s="73"/>
      <c r="R391" s="73"/>
      <c r="S391" s="73"/>
      <c r="T391" s="73"/>
      <c r="U391" s="73"/>
      <c r="V391" s="73"/>
    </row>
    <row r="392" spans="1:22" ht="18.75">
      <c r="A392" s="75"/>
      <c r="B392" s="75"/>
      <c r="C392" s="75"/>
      <c r="D392" s="75"/>
      <c r="E392" s="76"/>
      <c r="F392" s="76"/>
      <c r="G392" s="76"/>
      <c r="H392" s="76"/>
      <c r="I392" s="76"/>
      <c r="J392" s="76"/>
      <c r="K392" s="76"/>
      <c r="L392" s="76"/>
      <c r="M392" s="46"/>
      <c r="N392" s="279">
        <f>合計請求書!$K$6</f>
        <v>45219</v>
      </c>
      <c r="O392" s="279"/>
      <c r="P392" s="279"/>
      <c r="Q392" s="77"/>
      <c r="R392" s="78"/>
    </row>
    <row r="393" spans="1:22" ht="14.25" customHeight="1">
      <c r="A393" s="280" t="s">
        <v>105</v>
      </c>
      <c r="B393" s="280"/>
      <c r="C393" s="280"/>
      <c r="D393" s="280"/>
      <c r="E393" s="282" t="s">
        <v>35</v>
      </c>
      <c r="F393" s="79"/>
      <c r="G393" s="79"/>
      <c r="H393" s="79"/>
      <c r="I393" s="79"/>
      <c r="J393" s="79"/>
      <c r="K393" s="79"/>
      <c r="L393" s="76"/>
      <c r="M393" s="46"/>
      <c r="N393" s="279"/>
      <c r="O393" s="279"/>
      <c r="P393" s="279"/>
      <c r="Q393" s="77"/>
      <c r="R393" s="78"/>
    </row>
    <row r="394" spans="1:22" ht="21" customHeight="1">
      <c r="A394" s="281"/>
      <c r="B394" s="281"/>
      <c r="C394" s="281"/>
      <c r="D394" s="281"/>
      <c r="E394" s="282"/>
      <c r="F394" s="46"/>
      <c r="G394" s="46"/>
      <c r="H394" s="46"/>
      <c r="I394" s="46"/>
      <c r="J394" s="80"/>
      <c r="K394" s="81"/>
      <c r="L394" s="82" t="s">
        <v>36</v>
      </c>
      <c r="M394" s="283">
        <f>合計請求書!$K$24</f>
        <v>0</v>
      </c>
      <c r="N394" s="283"/>
      <c r="O394" s="283"/>
      <c r="P394" s="283"/>
      <c r="Q394" s="77"/>
    </row>
    <row r="395" spans="1:22" ht="18.75" customHeight="1">
      <c r="A395" s="205" t="s">
        <v>37</v>
      </c>
      <c r="B395" s="205"/>
      <c r="C395" s="205"/>
      <c r="D395" s="205"/>
      <c r="E395" s="83"/>
      <c r="F395" s="323" t="s">
        <v>38</v>
      </c>
      <c r="G395" s="325"/>
      <c r="H395" s="325"/>
      <c r="I395" s="326" t="s">
        <v>77</v>
      </c>
      <c r="J395" s="210">
        <f>$J$5</f>
        <v>0</v>
      </c>
      <c r="K395" s="84"/>
      <c r="L395" s="59" t="s">
        <v>39</v>
      </c>
      <c r="M395" s="85">
        <f>合計請求書!$K$25</f>
        <v>0</v>
      </c>
      <c r="N395" s="211">
        <f>合計請求書!$K$26</f>
        <v>0</v>
      </c>
      <c r="O395" s="211"/>
      <c r="P395" s="211"/>
      <c r="Q395" s="86"/>
      <c r="R395" s="86"/>
      <c r="S395" s="86"/>
      <c r="T395" s="86"/>
      <c r="U395" s="86"/>
      <c r="V395" s="86"/>
    </row>
    <row r="396" spans="1:22" ht="13.5" customHeight="1">
      <c r="A396" s="59"/>
      <c r="B396" s="59"/>
      <c r="C396" s="59"/>
      <c r="D396" s="59"/>
      <c r="E396" s="87"/>
      <c r="F396" s="324"/>
      <c r="G396" s="325"/>
      <c r="H396" s="325"/>
      <c r="I396" s="326"/>
      <c r="J396" s="210"/>
      <c r="K396" s="84"/>
      <c r="L396" s="59"/>
      <c r="M396" s="88" t="s">
        <v>7</v>
      </c>
      <c r="N396" s="212">
        <f>合計請求書!$K$27</f>
        <v>0</v>
      </c>
      <c r="O396" s="212"/>
      <c r="P396" s="212"/>
      <c r="Q396" s="86"/>
      <c r="R396" s="86"/>
      <c r="S396" s="86"/>
      <c r="T396" s="86"/>
      <c r="U396" s="86"/>
      <c r="V396" s="86"/>
    </row>
    <row r="397" spans="1:22" ht="13.5" customHeight="1">
      <c r="A397" s="46"/>
      <c r="B397" s="46"/>
      <c r="C397" s="46"/>
      <c r="D397" s="46"/>
      <c r="E397" s="79"/>
      <c r="F397" s="46"/>
      <c r="G397" s="46"/>
      <c r="H397" s="46"/>
      <c r="I397" s="46"/>
      <c r="J397" s="80"/>
      <c r="K397" s="89"/>
      <c r="L397" s="59"/>
      <c r="M397" s="88" t="s">
        <v>6</v>
      </c>
      <c r="N397" s="212">
        <f>合計請求書!$K$28</f>
        <v>0</v>
      </c>
      <c r="O397" s="212"/>
      <c r="P397" s="212"/>
      <c r="R397" s="78"/>
    </row>
    <row r="398" spans="1:22">
      <c r="A398" s="79"/>
      <c r="B398" s="79"/>
      <c r="C398" s="79"/>
      <c r="D398" s="79"/>
      <c r="E398" s="89"/>
      <c r="F398" s="79"/>
      <c r="G398" s="79"/>
      <c r="H398" s="79"/>
      <c r="I398" s="79"/>
      <c r="J398" s="79"/>
      <c r="K398" s="79"/>
      <c r="L398" s="46"/>
      <c r="M398" s="46"/>
      <c r="N398" s="46"/>
      <c r="O398" s="76"/>
      <c r="P398" s="46"/>
    </row>
    <row r="399" spans="1:22" ht="13.5" customHeight="1">
      <c r="A399" s="94"/>
      <c r="B399" s="94"/>
      <c r="C399" s="94"/>
      <c r="D399" s="94"/>
      <c r="E399" s="94"/>
      <c r="F399" s="94"/>
      <c r="G399" s="95"/>
      <c r="H399" s="96"/>
      <c r="I399" s="96"/>
      <c r="J399" s="96"/>
      <c r="K399" s="94"/>
      <c r="L399" s="94"/>
      <c r="M399" s="94"/>
      <c r="N399" s="94"/>
      <c r="O399" s="94"/>
      <c r="P399" s="94"/>
    </row>
    <row r="400" spans="1:22" ht="18" customHeight="1">
      <c r="A400" s="327" t="s">
        <v>41</v>
      </c>
      <c r="B400" s="328"/>
      <c r="C400" s="262">
        <f>K419</f>
        <v>0</v>
      </c>
      <c r="D400" s="263"/>
      <c r="E400" s="264"/>
      <c r="F400" s="331" t="s">
        <v>42</v>
      </c>
      <c r="G400" s="270"/>
      <c r="H400" s="271"/>
      <c r="I400" s="271"/>
      <c r="J400" s="271"/>
      <c r="K400" s="272"/>
      <c r="L400" s="46"/>
      <c r="M400" s="93"/>
      <c r="N400" s="276"/>
      <c r="O400" s="276"/>
      <c r="P400" s="276"/>
    </row>
    <row r="401" spans="1:16" ht="18" customHeight="1">
      <c r="A401" s="329"/>
      <c r="B401" s="330"/>
      <c r="C401" s="265"/>
      <c r="D401" s="266"/>
      <c r="E401" s="267"/>
      <c r="F401" s="332"/>
      <c r="G401" s="273"/>
      <c r="H401" s="274"/>
      <c r="I401" s="274"/>
      <c r="J401" s="274"/>
      <c r="K401" s="275"/>
      <c r="L401" s="46"/>
      <c r="M401" s="93"/>
      <c r="N401" s="277"/>
      <c r="O401" s="277"/>
      <c r="P401" s="277"/>
    </row>
    <row r="402" spans="1:16">
      <c r="A402" s="76"/>
      <c r="B402" s="76"/>
      <c r="C402" s="76"/>
      <c r="D402" s="76"/>
      <c r="E402" s="76"/>
      <c r="F402" s="76"/>
      <c r="G402" s="76"/>
      <c r="H402" s="76"/>
      <c r="I402" s="76"/>
      <c r="J402" s="76"/>
      <c r="K402" s="292"/>
      <c r="L402" s="292"/>
      <c r="M402" s="292"/>
      <c r="N402" s="292"/>
      <c r="O402" s="292"/>
      <c r="P402" s="46"/>
    </row>
    <row r="403" spans="1:16" ht="14.25">
      <c r="A403" s="90"/>
      <c r="B403" s="90"/>
      <c r="C403" s="90"/>
      <c r="D403" s="90"/>
      <c r="E403" s="90"/>
      <c r="F403" s="90"/>
      <c r="G403" s="91"/>
      <c r="H403" s="90"/>
      <c r="I403" s="90"/>
      <c r="J403" s="90"/>
      <c r="K403" s="90"/>
      <c r="L403" s="90"/>
      <c r="M403" s="90"/>
      <c r="N403" s="90"/>
      <c r="O403" s="90"/>
      <c r="P403" s="90"/>
    </row>
    <row r="404" spans="1:16" ht="13.5" customHeight="1">
      <c r="A404" s="79"/>
      <c r="B404" s="116" t="s">
        <v>0</v>
      </c>
      <c r="C404" s="314"/>
      <c r="D404" s="315"/>
      <c r="E404" s="116" t="s">
        <v>1</v>
      </c>
      <c r="F404" s="314"/>
      <c r="G404" s="315"/>
      <c r="H404" s="98"/>
      <c r="I404" s="116" t="s">
        <v>2</v>
      </c>
      <c r="J404" s="246">
        <f>K419</f>
        <v>0</v>
      </c>
      <c r="K404" s="247"/>
      <c r="L404" s="116" t="s">
        <v>3</v>
      </c>
      <c r="M404" s="314"/>
      <c r="N404" s="315"/>
      <c r="O404" s="79"/>
      <c r="P404" s="89"/>
    </row>
    <row r="405" spans="1:16" ht="13.5" customHeight="1">
      <c r="A405" s="79"/>
      <c r="B405" s="99" t="s">
        <v>43</v>
      </c>
      <c r="C405" s="316"/>
      <c r="D405" s="317"/>
      <c r="E405" s="99" t="s">
        <v>44</v>
      </c>
      <c r="F405" s="316"/>
      <c r="G405" s="317"/>
      <c r="H405" s="99"/>
      <c r="I405" s="99" t="s">
        <v>45</v>
      </c>
      <c r="J405" s="248"/>
      <c r="K405" s="249"/>
      <c r="L405" s="99" t="s">
        <v>46</v>
      </c>
      <c r="M405" s="316"/>
      <c r="N405" s="317"/>
      <c r="O405" s="79"/>
      <c r="P405" s="89"/>
    </row>
    <row r="406" spans="1:16" ht="13.5" customHeight="1">
      <c r="A406" s="79"/>
      <c r="B406" s="99"/>
      <c r="C406" s="318"/>
      <c r="D406" s="319"/>
      <c r="E406" s="99" t="s">
        <v>90</v>
      </c>
      <c r="F406" s="318"/>
      <c r="G406" s="319"/>
      <c r="H406" s="99"/>
      <c r="I406" s="99" t="s">
        <v>4</v>
      </c>
      <c r="J406" s="250"/>
      <c r="K406" s="251"/>
      <c r="L406" s="99"/>
      <c r="M406" s="318"/>
      <c r="N406" s="319"/>
      <c r="O406" s="79"/>
      <c r="P406" s="89"/>
    </row>
    <row r="407" spans="1:16">
      <c r="A407" s="79"/>
      <c r="B407" s="79"/>
      <c r="C407" s="79"/>
      <c r="D407" s="79"/>
      <c r="E407" s="79"/>
      <c r="F407" s="79"/>
      <c r="G407" s="79"/>
      <c r="H407" s="79"/>
      <c r="I407" s="79"/>
      <c r="J407" s="79"/>
      <c r="K407" s="79"/>
      <c r="L407" s="79"/>
      <c r="M407" s="79"/>
      <c r="N407" s="79"/>
      <c r="O407" s="79"/>
      <c r="P407" s="89"/>
    </row>
    <row r="408" spans="1:16" ht="17.25" customHeight="1">
      <c r="A408" s="79"/>
      <c r="B408" s="79" t="s">
        <v>47</v>
      </c>
      <c r="C408" s="202"/>
      <c r="D408" s="202"/>
      <c r="E408" s="202"/>
      <c r="F408" s="202"/>
      <c r="G408" s="202"/>
      <c r="H408" s="202"/>
      <c r="I408" s="202"/>
      <c r="J408" s="202"/>
      <c r="K408" s="202"/>
      <c r="L408" s="202"/>
      <c r="M408" s="202"/>
      <c r="N408" s="202"/>
      <c r="O408" s="68"/>
      <c r="P408" s="68"/>
    </row>
    <row r="409" spans="1:16">
      <c r="A409" s="79"/>
      <c r="B409" s="79"/>
      <c r="C409" s="79"/>
      <c r="D409" s="79"/>
      <c r="E409" s="79"/>
      <c r="F409" s="79"/>
      <c r="G409" s="79"/>
      <c r="H409" s="79"/>
      <c r="I409" s="79"/>
      <c r="J409" s="79"/>
      <c r="K409" s="79"/>
      <c r="L409" s="79"/>
      <c r="M409" s="79"/>
      <c r="N409" s="79"/>
      <c r="O409" s="79"/>
      <c r="P409" s="89"/>
    </row>
    <row r="410" spans="1:16" ht="18" customHeight="1">
      <c r="A410" s="117" t="s">
        <v>5</v>
      </c>
      <c r="B410" s="320" t="s">
        <v>48</v>
      </c>
      <c r="C410" s="321"/>
      <c r="D410" s="322"/>
      <c r="E410" s="320" t="s">
        <v>49</v>
      </c>
      <c r="F410" s="321"/>
      <c r="G410" s="322"/>
      <c r="H410" s="117" t="s">
        <v>50</v>
      </c>
      <c r="I410" s="117" t="s">
        <v>51</v>
      </c>
      <c r="J410" s="117" t="s">
        <v>52</v>
      </c>
      <c r="K410" s="320" t="s">
        <v>53</v>
      </c>
      <c r="L410" s="321"/>
      <c r="M410" s="322"/>
      <c r="N410" s="320" t="s">
        <v>54</v>
      </c>
      <c r="O410" s="321"/>
      <c r="P410" s="322"/>
    </row>
    <row r="411" spans="1:16" ht="21" customHeight="1">
      <c r="A411" s="66">
        <v>1</v>
      </c>
      <c r="B411" s="305" t="s">
        <v>63</v>
      </c>
      <c r="C411" s="306"/>
      <c r="D411" s="307"/>
      <c r="E411" s="225" t="s">
        <v>93</v>
      </c>
      <c r="F411" s="226"/>
      <c r="G411" s="227"/>
      <c r="H411" s="113"/>
      <c r="I411" s="102" t="s">
        <v>94</v>
      </c>
      <c r="J411" s="103">
        <v>19000</v>
      </c>
      <c r="K411" s="228">
        <f t="shared" ref="K411:K412" si="13">H411*J411</f>
        <v>0</v>
      </c>
      <c r="L411" s="229"/>
      <c r="M411" s="230"/>
      <c r="N411" s="308"/>
      <c r="O411" s="309"/>
      <c r="P411" s="310"/>
    </row>
    <row r="412" spans="1:16" ht="21" customHeight="1">
      <c r="A412" s="66">
        <v>2</v>
      </c>
      <c r="B412" s="311"/>
      <c r="C412" s="312"/>
      <c r="D412" s="313"/>
      <c r="E412" s="225" t="s">
        <v>106</v>
      </c>
      <c r="F412" s="226"/>
      <c r="G412" s="227"/>
      <c r="H412" s="113"/>
      <c r="I412" s="102" t="s">
        <v>107</v>
      </c>
      <c r="J412" s="103">
        <v>5455</v>
      </c>
      <c r="K412" s="228">
        <f t="shared" si="13"/>
        <v>0</v>
      </c>
      <c r="L412" s="229"/>
      <c r="M412" s="230"/>
      <c r="N412" s="308"/>
      <c r="O412" s="309"/>
      <c r="P412" s="310"/>
    </row>
    <row r="413" spans="1:16" ht="21" customHeight="1">
      <c r="A413" s="66">
        <v>3</v>
      </c>
      <c r="B413" s="305"/>
      <c r="C413" s="306"/>
      <c r="D413" s="307"/>
      <c r="E413" s="225"/>
      <c r="F413" s="226"/>
      <c r="G413" s="227"/>
      <c r="H413" s="113"/>
      <c r="I413" s="102"/>
      <c r="J413" s="103"/>
      <c r="K413" s="228"/>
      <c r="L413" s="229"/>
      <c r="M413" s="230"/>
      <c r="N413" s="308"/>
      <c r="O413" s="309"/>
      <c r="P413" s="310"/>
    </row>
    <row r="414" spans="1:16" ht="21" customHeight="1">
      <c r="A414" s="66">
        <v>4</v>
      </c>
      <c r="B414" s="305"/>
      <c r="C414" s="306"/>
      <c r="D414" s="307"/>
      <c r="E414" s="225"/>
      <c r="F414" s="226"/>
      <c r="G414" s="227"/>
      <c r="H414" s="113"/>
      <c r="I414" s="102"/>
      <c r="J414" s="103"/>
      <c r="K414" s="228"/>
      <c r="L414" s="229"/>
      <c r="M414" s="230"/>
      <c r="N414" s="308"/>
      <c r="O414" s="309"/>
      <c r="P414" s="310"/>
    </row>
    <row r="415" spans="1:16" ht="21" customHeight="1">
      <c r="A415" s="66">
        <v>5</v>
      </c>
      <c r="B415" s="305"/>
      <c r="C415" s="306"/>
      <c r="D415" s="307"/>
      <c r="E415" s="225"/>
      <c r="F415" s="226"/>
      <c r="G415" s="227"/>
      <c r="H415" s="113"/>
      <c r="I415" s="102"/>
      <c r="J415" s="103"/>
      <c r="K415" s="228"/>
      <c r="L415" s="229"/>
      <c r="M415" s="230"/>
      <c r="N415" s="308"/>
      <c r="O415" s="309"/>
      <c r="P415" s="310"/>
    </row>
    <row r="416" spans="1:16" ht="21" customHeight="1">
      <c r="A416" s="66">
        <v>6</v>
      </c>
      <c r="B416" s="225"/>
      <c r="C416" s="226"/>
      <c r="D416" s="227"/>
      <c r="E416" s="225"/>
      <c r="F416" s="226"/>
      <c r="G416" s="227"/>
      <c r="H416" s="113"/>
      <c r="I416" s="102"/>
      <c r="J416" s="103"/>
      <c r="K416" s="228"/>
      <c r="L416" s="229"/>
      <c r="M416" s="230"/>
      <c r="N416" s="308"/>
      <c r="O416" s="309"/>
      <c r="P416" s="310"/>
    </row>
    <row r="417" spans="1:22" ht="21" customHeight="1">
      <c r="A417" s="293" t="s">
        <v>55</v>
      </c>
      <c r="B417" s="294"/>
      <c r="C417" s="294"/>
      <c r="D417" s="295"/>
      <c r="E417" s="296"/>
      <c r="F417" s="297"/>
      <c r="G417" s="298"/>
      <c r="H417" s="114"/>
      <c r="I417" s="65"/>
      <c r="J417" s="115"/>
      <c r="K417" s="228">
        <f>SUM(K411:M416)</f>
        <v>0</v>
      </c>
      <c r="L417" s="229"/>
      <c r="M417" s="230"/>
      <c r="N417" s="296"/>
      <c r="O417" s="297"/>
      <c r="P417" s="298"/>
    </row>
    <row r="418" spans="1:22" ht="21" customHeight="1">
      <c r="A418" s="293" t="s">
        <v>98</v>
      </c>
      <c r="B418" s="294"/>
      <c r="C418" s="294"/>
      <c r="D418" s="295"/>
      <c r="E418" s="299"/>
      <c r="F418" s="300"/>
      <c r="G418" s="301"/>
      <c r="H418" s="114"/>
      <c r="I418" s="65"/>
      <c r="J418" s="115"/>
      <c r="K418" s="228">
        <f>K417*10%</f>
        <v>0</v>
      </c>
      <c r="L418" s="229"/>
      <c r="M418" s="230"/>
      <c r="N418" s="296"/>
      <c r="O418" s="297"/>
      <c r="P418" s="298"/>
    </row>
    <row r="419" spans="1:22" ht="21" customHeight="1">
      <c r="A419" s="302" t="s">
        <v>57</v>
      </c>
      <c r="B419" s="303"/>
      <c r="C419" s="303"/>
      <c r="D419" s="303"/>
      <c r="E419" s="303"/>
      <c r="F419" s="303"/>
      <c r="G419" s="303"/>
      <c r="H419" s="303"/>
      <c r="I419" s="303"/>
      <c r="J419" s="304"/>
      <c r="K419" s="228">
        <f>SUM(K417:M418)</f>
        <v>0</v>
      </c>
      <c r="L419" s="229"/>
      <c r="M419" s="230"/>
      <c r="N419" s="296"/>
      <c r="O419" s="297"/>
      <c r="P419" s="298"/>
    </row>
    <row r="420" spans="1:22">
      <c r="A420" s="107"/>
      <c r="B420" s="107"/>
      <c r="C420" s="107"/>
      <c r="D420" s="107"/>
      <c r="E420" s="107"/>
      <c r="F420" s="107"/>
      <c r="G420" s="107"/>
      <c r="H420" s="107"/>
      <c r="I420" s="107"/>
      <c r="J420" s="107"/>
      <c r="K420" s="107"/>
      <c r="L420" s="107"/>
      <c r="M420" s="107"/>
      <c r="N420" s="107"/>
      <c r="O420" s="107"/>
      <c r="P420" s="108"/>
    </row>
    <row r="421" spans="1:22" ht="41.25" customHeight="1">
      <c r="A421" s="333" t="s">
        <v>62</v>
      </c>
      <c r="B421" s="333"/>
      <c r="C421" s="333"/>
      <c r="D421" s="333"/>
      <c r="E421" s="333"/>
      <c r="F421" s="333"/>
      <c r="G421" s="333"/>
      <c r="H421" s="333"/>
      <c r="I421" s="333"/>
      <c r="J421" s="333"/>
      <c r="K421" s="333"/>
      <c r="L421" s="333"/>
      <c r="M421" s="333"/>
      <c r="N421" s="333"/>
      <c r="O421" s="333"/>
      <c r="P421" s="333"/>
      <c r="Q421" s="73"/>
      <c r="R421" s="73"/>
      <c r="S421" s="73"/>
      <c r="T421" s="73"/>
      <c r="U421" s="73"/>
      <c r="V421" s="73"/>
    </row>
    <row r="422" spans="1:22" ht="18.75">
      <c r="A422" s="75"/>
      <c r="B422" s="75"/>
      <c r="C422" s="75"/>
      <c r="D422" s="75"/>
      <c r="E422" s="76"/>
      <c r="F422" s="76"/>
      <c r="G422" s="76"/>
      <c r="H422" s="76"/>
      <c r="I422" s="76"/>
      <c r="J422" s="76"/>
      <c r="K422" s="76"/>
      <c r="L422" s="76"/>
      <c r="M422" s="46"/>
      <c r="N422" s="279">
        <f>合計請求書!$K$6</f>
        <v>45219</v>
      </c>
      <c r="O422" s="279"/>
      <c r="P422" s="279"/>
      <c r="Q422" s="77"/>
      <c r="R422" s="78"/>
    </row>
    <row r="423" spans="1:22" ht="14.25" customHeight="1">
      <c r="A423" s="280" t="s">
        <v>105</v>
      </c>
      <c r="B423" s="280"/>
      <c r="C423" s="280"/>
      <c r="D423" s="280"/>
      <c r="E423" s="282" t="s">
        <v>35</v>
      </c>
      <c r="F423" s="79"/>
      <c r="G423" s="79"/>
      <c r="H423" s="79"/>
      <c r="I423" s="79"/>
      <c r="J423" s="79"/>
      <c r="K423" s="79"/>
      <c r="L423" s="76"/>
      <c r="M423" s="46"/>
      <c r="N423" s="279"/>
      <c r="O423" s="279"/>
      <c r="P423" s="279"/>
      <c r="Q423" s="77"/>
      <c r="R423" s="78"/>
    </row>
    <row r="424" spans="1:22" ht="21" customHeight="1">
      <c r="A424" s="281"/>
      <c r="B424" s="281"/>
      <c r="C424" s="281"/>
      <c r="D424" s="281"/>
      <c r="E424" s="282"/>
      <c r="F424" s="46"/>
      <c r="G424" s="46"/>
      <c r="H424" s="46"/>
      <c r="I424" s="46"/>
      <c r="J424" s="80"/>
      <c r="K424" s="81"/>
      <c r="L424" s="82" t="s">
        <v>36</v>
      </c>
      <c r="M424" s="283">
        <f>合計請求書!$K$24</f>
        <v>0</v>
      </c>
      <c r="N424" s="283"/>
      <c r="O424" s="283"/>
      <c r="P424" s="283"/>
      <c r="Q424" s="77"/>
    </row>
    <row r="425" spans="1:22" ht="18.75" customHeight="1">
      <c r="A425" s="205" t="s">
        <v>37</v>
      </c>
      <c r="B425" s="205"/>
      <c r="C425" s="205"/>
      <c r="D425" s="205"/>
      <c r="E425" s="83"/>
      <c r="F425" s="323" t="s">
        <v>38</v>
      </c>
      <c r="G425" s="325"/>
      <c r="H425" s="325"/>
      <c r="I425" s="326" t="s">
        <v>77</v>
      </c>
      <c r="J425" s="210">
        <f>$J$5</f>
        <v>0</v>
      </c>
      <c r="K425" s="84"/>
      <c r="L425" s="59" t="s">
        <v>39</v>
      </c>
      <c r="M425" s="85">
        <f>合計請求書!$K$25</f>
        <v>0</v>
      </c>
      <c r="N425" s="211">
        <f>合計請求書!$K$26</f>
        <v>0</v>
      </c>
      <c r="O425" s="211"/>
      <c r="P425" s="211"/>
      <c r="Q425" s="86"/>
      <c r="R425" s="86"/>
      <c r="S425" s="86"/>
      <c r="T425" s="86"/>
      <c r="U425" s="86"/>
      <c r="V425" s="86"/>
    </row>
    <row r="426" spans="1:22" ht="13.5" customHeight="1">
      <c r="A426" s="59"/>
      <c r="B426" s="59"/>
      <c r="C426" s="59"/>
      <c r="D426" s="59"/>
      <c r="E426" s="87"/>
      <c r="F426" s="324"/>
      <c r="G426" s="325"/>
      <c r="H426" s="325"/>
      <c r="I426" s="326"/>
      <c r="J426" s="210"/>
      <c r="K426" s="84"/>
      <c r="L426" s="59"/>
      <c r="M426" s="88" t="s">
        <v>7</v>
      </c>
      <c r="N426" s="212">
        <f>合計請求書!$K$27</f>
        <v>0</v>
      </c>
      <c r="O426" s="212"/>
      <c r="P426" s="212"/>
      <c r="Q426" s="86"/>
      <c r="R426" s="86"/>
      <c r="S426" s="86"/>
      <c r="T426" s="86"/>
      <c r="U426" s="86"/>
      <c r="V426" s="86"/>
    </row>
    <row r="427" spans="1:22" ht="13.5" customHeight="1">
      <c r="A427" s="46"/>
      <c r="B427" s="46"/>
      <c r="C427" s="46"/>
      <c r="D427" s="46"/>
      <c r="E427" s="79"/>
      <c r="F427" s="46"/>
      <c r="G427" s="46"/>
      <c r="H427" s="46"/>
      <c r="I427" s="46"/>
      <c r="J427" s="80"/>
      <c r="K427" s="89"/>
      <c r="L427" s="59"/>
      <c r="M427" s="88" t="s">
        <v>6</v>
      </c>
      <c r="N427" s="212">
        <f>合計請求書!$K$28</f>
        <v>0</v>
      </c>
      <c r="O427" s="212"/>
      <c r="P427" s="212"/>
      <c r="R427" s="78"/>
    </row>
    <row r="428" spans="1:22">
      <c r="A428" s="79"/>
      <c r="B428" s="79"/>
      <c r="C428" s="79"/>
      <c r="D428" s="79"/>
      <c r="E428" s="89"/>
      <c r="F428" s="79"/>
      <c r="G428" s="79"/>
      <c r="H428" s="79"/>
      <c r="I428" s="79"/>
      <c r="J428" s="79"/>
      <c r="K428" s="79"/>
      <c r="L428" s="46"/>
      <c r="M428" s="46"/>
      <c r="N428" s="46"/>
      <c r="O428" s="76"/>
      <c r="P428" s="46"/>
    </row>
    <row r="429" spans="1:22" ht="13.5" customHeight="1">
      <c r="A429" s="94"/>
      <c r="B429" s="94"/>
      <c r="C429" s="94"/>
      <c r="D429" s="94"/>
      <c r="E429" s="94"/>
      <c r="F429" s="94"/>
      <c r="G429" s="95"/>
      <c r="H429" s="96"/>
      <c r="I429" s="96"/>
      <c r="J429" s="96"/>
      <c r="K429" s="94"/>
      <c r="L429" s="94"/>
      <c r="M429" s="94"/>
      <c r="N429" s="94"/>
      <c r="O429" s="94"/>
      <c r="P429" s="94"/>
    </row>
    <row r="430" spans="1:22" ht="18" customHeight="1">
      <c r="A430" s="327" t="s">
        <v>41</v>
      </c>
      <c r="B430" s="328"/>
      <c r="C430" s="262">
        <f>K449</f>
        <v>0</v>
      </c>
      <c r="D430" s="263"/>
      <c r="E430" s="264"/>
      <c r="F430" s="331" t="s">
        <v>42</v>
      </c>
      <c r="G430" s="270"/>
      <c r="H430" s="271"/>
      <c r="I430" s="271"/>
      <c r="J430" s="271"/>
      <c r="K430" s="272"/>
      <c r="L430" s="46"/>
      <c r="M430" s="93"/>
      <c r="N430" s="276"/>
      <c r="O430" s="276"/>
      <c r="P430" s="276"/>
    </row>
    <row r="431" spans="1:22" ht="18" customHeight="1">
      <c r="A431" s="329"/>
      <c r="B431" s="330"/>
      <c r="C431" s="265"/>
      <c r="D431" s="266"/>
      <c r="E431" s="267"/>
      <c r="F431" s="332"/>
      <c r="G431" s="273"/>
      <c r="H431" s="274"/>
      <c r="I431" s="274"/>
      <c r="J431" s="274"/>
      <c r="K431" s="275"/>
      <c r="L431" s="46"/>
      <c r="M431" s="93"/>
      <c r="N431" s="277"/>
      <c r="O431" s="277"/>
      <c r="P431" s="277"/>
    </row>
    <row r="432" spans="1:22">
      <c r="A432" s="76"/>
      <c r="B432" s="76"/>
      <c r="C432" s="76"/>
      <c r="D432" s="76"/>
      <c r="E432" s="76"/>
      <c r="F432" s="76"/>
      <c r="G432" s="76"/>
      <c r="H432" s="76"/>
      <c r="I432" s="76"/>
      <c r="J432" s="76"/>
      <c r="K432" s="292"/>
      <c r="L432" s="292"/>
      <c r="M432" s="292"/>
      <c r="N432" s="292"/>
      <c r="O432" s="292"/>
      <c r="P432" s="46"/>
    </row>
    <row r="433" spans="1:16" ht="14.25">
      <c r="A433" s="90"/>
      <c r="B433" s="90"/>
      <c r="C433" s="90"/>
      <c r="D433" s="90"/>
      <c r="E433" s="90"/>
      <c r="F433" s="90"/>
      <c r="G433" s="91"/>
      <c r="H433" s="90"/>
      <c r="I433" s="90"/>
      <c r="J433" s="90"/>
      <c r="K433" s="90"/>
      <c r="L433" s="90"/>
      <c r="M433" s="90"/>
      <c r="N433" s="90"/>
      <c r="O433" s="90"/>
      <c r="P433" s="90"/>
    </row>
    <row r="434" spans="1:16" ht="13.5" customHeight="1">
      <c r="A434" s="79"/>
      <c r="B434" s="116" t="s">
        <v>0</v>
      </c>
      <c r="C434" s="314"/>
      <c r="D434" s="315"/>
      <c r="E434" s="116" t="s">
        <v>1</v>
      </c>
      <c r="F434" s="314"/>
      <c r="G434" s="315"/>
      <c r="H434" s="98"/>
      <c r="I434" s="116" t="s">
        <v>2</v>
      </c>
      <c r="J434" s="246">
        <f>K449</f>
        <v>0</v>
      </c>
      <c r="K434" s="247"/>
      <c r="L434" s="116" t="s">
        <v>3</v>
      </c>
      <c r="M434" s="314"/>
      <c r="N434" s="315"/>
      <c r="O434" s="79"/>
      <c r="P434" s="89"/>
    </row>
    <row r="435" spans="1:16" ht="13.5" customHeight="1">
      <c r="A435" s="79"/>
      <c r="B435" s="99" t="s">
        <v>43</v>
      </c>
      <c r="C435" s="316"/>
      <c r="D435" s="317"/>
      <c r="E435" s="99" t="s">
        <v>44</v>
      </c>
      <c r="F435" s="316"/>
      <c r="G435" s="317"/>
      <c r="H435" s="99"/>
      <c r="I435" s="99" t="s">
        <v>45</v>
      </c>
      <c r="J435" s="248"/>
      <c r="K435" s="249"/>
      <c r="L435" s="99" t="s">
        <v>46</v>
      </c>
      <c r="M435" s="316"/>
      <c r="N435" s="317"/>
      <c r="O435" s="79"/>
      <c r="P435" s="89"/>
    </row>
    <row r="436" spans="1:16" ht="13.5" customHeight="1">
      <c r="A436" s="79"/>
      <c r="B436" s="99"/>
      <c r="C436" s="318"/>
      <c r="D436" s="319"/>
      <c r="E436" s="99" t="s">
        <v>90</v>
      </c>
      <c r="F436" s="318"/>
      <c r="G436" s="319"/>
      <c r="H436" s="99"/>
      <c r="I436" s="99" t="s">
        <v>4</v>
      </c>
      <c r="J436" s="250"/>
      <c r="K436" s="251"/>
      <c r="L436" s="99"/>
      <c r="M436" s="318"/>
      <c r="N436" s="319"/>
      <c r="O436" s="79"/>
      <c r="P436" s="89"/>
    </row>
    <row r="437" spans="1:16">
      <c r="A437" s="79"/>
      <c r="B437" s="79"/>
      <c r="C437" s="79"/>
      <c r="D437" s="79"/>
      <c r="E437" s="79"/>
      <c r="F437" s="79"/>
      <c r="G437" s="79"/>
      <c r="H437" s="79"/>
      <c r="I437" s="79"/>
      <c r="J437" s="79"/>
      <c r="K437" s="79"/>
      <c r="L437" s="79"/>
      <c r="M437" s="79"/>
      <c r="N437" s="79"/>
      <c r="O437" s="79"/>
      <c r="P437" s="89"/>
    </row>
    <row r="438" spans="1:16" ht="17.25" customHeight="1">
      <c r="A438" s="79"/>
      <c r="B438" s="79" t="s">
        <v>47</v>
      </c>
      <c r="C438" s="202"/>
      <c r="D438" s="202"/>
      <c r="E438" s="202"/>
      <c r="F438" s="202"/>
      <c r="G438" s="202"/>
      <c r="H438" s="202"/>
      <c r="I438" s="202"/>
      <c r="J438" s="202"/>
      <c r="K438" s="202"/>
      <c r="L438" s="202"/>
      <c r="M438" s="202"/>
      <c r="N438" s="202"/>
      <c r="O438" s="68"/>
      <c r="P438" s="68"/>
    </row>
    <row r="439" spans="1:16">
      <c r="A439" s="79"/>
      <c r="B439" s="79"/>
      <c r="C439" s="79"/>
      <c r="D439" s="79"/>
      <c r="E439" s="79"/>
      <c r="F439" s="79"/>
      <c r="G439" s="79"/>
      <c r="H439" s="79"/>
      <c r="I439" s="79"/>
      <c r="J439" s="79"/>
      <c r="K439" s="79"/>
      <c r="L439" s="79"/>
      <c r="M439" s="79"/>
      <c r="N439" s="79"/>
      <c r="O439" s="79"/>
      <c r="P439" s="89"/>
    </row>
    <row r="440" spans="1:16" ht="18" customHeight="1">
      <c r="A440" s="117" t="s">
        <v>5</v>
      </c>
      <c r="B440" s="320" t="s">
        <v>48</v>
      </c>
      <c r="C440" s="321"/>
      <c r="D440" s="322"/>
      <c r="E440" s="320" t="s">
        <v>49</v>
      </c>
      <c r="F440" s="321"/>
      <c r="G440" s="322"/>
      <c r="H440" s="117" t="s">
        <v>50</v>
      </c>
      <c r="I440" s="117" t="s">
        <v>51</v>
      </c>
      <c r="J440" s="117" t="s">
        <v>52</v>
      </c>
      <c r="K440" s="320" t="s">
        <v>53</v>
      </c>
      <c r="L440" s="321"/>
      <c r="M440" s="322"/>
      <c r="N440" s="320" t="s">
        <v>54</v>
      </c>
      <c r="O440" s="321"/>
      <c r="P440" s="322"/>
    </row>
    <row r="441" spans="1:16" ht="21" customHeight="1">
      <c r="A441" s="66">
        <v>1</v>
      </c>
      <c r="B441" s="305" t="s">
        <v>63</v>
      </c>
      <c r="C441" s="306"/>
      <c r="D441" s="307"/>
      <c r="E441" s="225" t="s">
        <v>93</v>
      </c>
      <c r="F441" s="226"/>
      <c r="G441" s="227"/>
      <c r="H441" s="113"/>
      <c r="I441" s="102" t="s">
        <v>94</v>
      </c>
      <c r="J441" s="103">
        <v>19000</v>
      </c>
      <c r="K441" s="228">
        <f t="shared" ref="K441:K442" si="14">H441*J441</f>
        <v>0</v>
      </c>
      <c r="L441" s="229"/>
      <c r="M441" s="230"/>
      <c r="N441" s="308"/>
      <c r="O441" s="309"/>
      <c r="P441" s="310"/>
    </row>
    <row r="442" spans="1:16" ht="21" customHeight="1">
      <c r="A442" s="66">
        <v>2</v>
      </c>
      <c r="B442" s="311"/>
      <c r="C442" s="312"/>
      <c r="D442" s="313"/>
      <c r="E442" s="225" t="s">
        <v>106</v>
      </c>
      <c r="F442" s="226"/>
      <c r="G442" s="227"/>
      <c r="H442" s="113"/>
      <c r="I442" s="102" t="s">
        <v>107</v>
      </c>
      <c r="J442" s="103">
        <v>5455</v>
      </c>
      <c r="K442" s="228">
        <f t="shared" si="14"/>
        <v>0</v>
      </c>
      <c r="L442" s="229"/>
      <c r="M442" s="230"/>
      <c r="N442" s="308"/>
      <c r="O442" s="309"/>
      <c r="P442" s="310"/>
    </row>
    <row r="443" spans="1:16" ht="21" customHeight="1">
      <c r="A443" s="66">
        <v>3</v>
      </c>
      <c r="B443" s="305"/>
      <c r="C443" s="306"/>
      <c r="D443" s="307"/>
      <c r="E443" s="225"/>
      <c r="F443" s="226"/>
      <c r="G443" s="227"/>
      <c r="H443" s="113"/>
      <c r="I443" s="102"/>
      <c r="J443" s="103"/>
      <c r="K443" s="228"/>
      <c r="L443" s="229"/>
      <c r="M443" s="230"/>
      <c r="N443" s="308"/>
      <c r="O443" s="309"/>
      <c r="P443" s="310"/>
    </row>
    <row r="444" spans="1:16" ht="21" customHeight="1">
      <c r="A444" s="66">
        <v>4</v>
      </c>
      <c r="B444" s="305"/>
      <c r="C444" s="306"/>
      <c r="D444" s="307"/>
      <c r="E444" s="225"/>
      <c r="F444" s="226"/>
      <c r="G444" s="227"/>
      <c r="H444" s="113"/>
      <c r="I444" s="102"/>
      <c r="J444" s="103"/>
      <c r="K444" s="228"/>
      <c r="L444" s="229"/>
      <c r="M444" s="230"/>
      <c r="N444" s="308"/>
      <c r="O444" s="309"/>
      <c r="P444" s="310"/>
    </row>
    <row r="445" spans="1:16" ht="21" customHeight="1">
      <c r="A445" s="66">
        <v>5</v>
      </c>
      <c r="B445" s="305"/>
      <c r="C445" s="306"/>
      <c r="D445" s="307"/>
      <c r="E445" s="225"/>
      <c r="F445" s="226"/>
      <c r="G445" s="227"/>
      <c r="H445" s="113"/>
      <c r="I445" s="102"/>
      <c r="J445" s="103"/>
      <c r="K445" s="228"/>
      <c r="L445" s="229"/>
      <c r="M445" s="230"/>
      <c r="N445" s="308"/>
      <c r="O445" s="309"/>
      <c r="P445" s="310"/>
    </row>
    <row r="446" spans="1:16" ht="21" customHeight="1">
      <c r="A446" s="66">
        <v>6</v>
      </c>
      <c r="B446" s="225"/>
      <c r="C446" s="226"/>
      <c r="D446" s="227"/>
      <c r="E446" s="225"/>
      <c r="F446" s="226"/>
      <c r="G446" s="227"/>
      <c r="H446" s="113"/>
      <c r="I446" s="102"/>
      <c r="J446" s="103"/>
      <c r="K446" s="228"/>
      <c r="L446" s="229"/>
      <c r="M446" s="230"/>
      <c r="N446" s="308"/>
      <c r="O446" s="309"/>
      <c r="P446" s="310"/>
    </row>
    <row r="447" spans="1:16" ht="21" customHeight="1">
      <c r="A447" s="293" t="s">
        <v>55</v>
      </c>
      <c r="B447" s="294"/>
      <c r="C447" s="294"/>
      <c r="D447" s="295"/>
      <c r="E447" s="296"/>
      <c r="F447" s="297"/>
      <c r="G447" s="298"/>
      <c r="H447" s="114"/>
      <c r="I447" s="65"/>
      <c r="J447" s="115"/>
      <c r="K447" s="228">
        <f>SUM(K441:M446)</f>
        <v>0</v>
      </c>
      <c r="L447" s="229"/>
      <c r="M447" s="230"/>
      <c r="N447" s="296"/>
      <c r="O447" s="297"/>
      <c r="P447" s="298"/>
    </row>
    <row r="448" spans="1:16" ht="21" customHeight="1">
      <c r="A448" s="293" t="s">
        <v>98</v>
      </c>
      <c r="B448" s="294"/>
      <c r="C448" s="294"/>
      <c r="D448" s="295"/>
      <c r="E448" s="299"/>
      <c r="F448" s="300"/>
      <c r="G448" s="301"/>
      <c r="H448" s="114"/>
      <c r="I448" s="65"/>
      <c r="J448" s="115"/>
      <c r="K448" s="228">
        <f>K447*10%</f>
        <v>0</v>
      </c>
      <c r="L448" s="229"/>
      <c r="M448" s="230"/>
      <c r="N448" s="296"/>
      <c r="O448" s="297"/>
      <c r="P448" s="298"/>
    </row>
    <row r="449" spans="1:16" ht="21" customHeight="1">
      <c r="A449" s="302" t="s">
        <v>57</v>
      </c>
      <c r="B449" s="303"/>
      <c r="C449" s="303"/>
      <c r="D449" s="303"/>
      <c r="E449" s="303"/>
      <c r="F449" s="303"/>
      <c r="G449" s="303"/>
      <c r="H449" s="303"/>
      <c r="I449" s="303"/>
      <c r="J449" s="304"/>
      <c r="K449" s="228">
        <f>SUM(K447:M448)</f>
        <v>0</v>
      </c>
      <c r="L449" s="229"/>
      <c r="M449" s="230"/>
      <c r="N449" s="296"/>
      <c r="O449" s="297"/>
      <c r="P449" s="298"/>
    </row>
    <row r="450" spans="1:16">
      <c r="A450" s="107"/>
      <c r="B450" s="107"/>
      <c r="C450" s="107"/>
      <c r="D450" s="107"/>
      <c r="E450" s="107"/>
      <c r="F450" s="107"/>
      <c r="G450" s="107"/>
      <c r="H450" s="107"/>
      <c r="I450" s="107"/>
      <c r="J450" s="107"/>
      <c r="K450" s="107"/>
      <c r="L450" s="107"/>
      <c r="M450" s="107"/>
      <c r="N450" s="107"/>
      <c r="O450" s="107"/>
      <c r="P450" s="108"/>
    </row>
  </sheetData>
  <sheetProtection formatCells="0" formatColumns="0" formatRows="0" insertColumns="0" insertRows="0" insertHyperlinks="0" deleteColumns="0" deleteRows="0" sort="0" autoFilter="0" pivotTables="0"/>
  <mergeCells count="960">
    <mergeCell ref="A5:D5"/>
    <mergeCell ref="A1:P1"/>
    <mergeCell ref="N2:P3"/>
    <mergeCell ref="A3:D4"/>
    <mergeCell ref="E3:E4"/>
    <mergeCell ref="M4:P4"/>
    <mergeCell ref="G5:H6"/>
    <mergeCell ref="F5:F6"/>
    <mergeCell ref="N5:P5"/>
    <mergeCell ref="J5:J6"/>
    <mergeCell ref="N6:P6"/>
    <mergeCell ref="I5:I6"/>
    <mergeCell ref="N7:P7"/>
    <mergeCell ref="N20:P20"/>
    <mergeCell ref="B21:D21"/>
    <mergeCell ref="E21:G21"/>
    <mergeCell ref="A10:B11"/>
    <mergeCell ref="C10:E11"/>
    <mergeCell ref="N11:P11"/>
    <mergeCell ref="E20:G20"/>
    <mergeCell ref="K20:M20"/>
    <mergeCell ref="K12:O12"/>
    <mergeCell ref="C14:D16"/>
    <mergeCell ref="G10:K11"/>
    <mergeCell ref="J14:K16"/>
    <mergeCell ref="M14:N16"/>
    <mergeCell ref="F10:F11"/>
    <mergeCell ref="F14:G16"/>
    <mergeCell ref="B22:D22"/>
    <mergeCell ref="E22:G22"/>
    <mergeCell ref="K22:M22"/>
    <mergeCell ref="N22:P22"/>
    <mergeCell ref="C18:N18"/>
    <mergeCell ref="N10:P10"/>
    <mergeCell ref="B20:D20"/>
    <mergeCell ref="K21:M21"/>
    <mergeCell ref="N21:P21"/>
    <mergeCell ref="E26:G26"/>
    <mergeCell ref="B26:D26"/>
    <mergeCell ref="B23:D23"/>
    <mergeCell ref="N23:P23"/>
    <mergeCell ref="E25:G25"/>
    <mergeCell ref="K26:M26"/>
    <mergeCell ref="K24:M24"/>
    <mergeCell ref="B24:D24"/>
    <mergeCell ref="E24:G24"/>
    <mergeCell ref="N26:P26"/>
    <mergeCell ref="B25:D25"/>
    <mergeCell ref="K25:M25"/>
    <mergeCell ref="N25:P25"/>
    <mergeCell ref="N24:P24"/>
    <mergeCell ref="E23:G23"/>
    <mergeCell ref="K23:M23"/>
    <mergeCell ref="A31:P31"/>
    <mergeCell ref="N32:P33"/>
    <mergeCell ref="A33:D34"/>
    <mergeCell ref="E33:E34"/>
    <mergeCell ref="M34:P34"/>
    <mergeCell ref="A29:J29"/>
    <mergeCell ref="K27:M27"/>
    <mergeCell ref="N27:P27"/>
    <mergeCell ref="E27:G27"/>
    <mergeCell ref="K29:M29"/>
    <mergeCell ref="A27:D27"/>
    <mergeCell ref="N29:P29"/>
    <mergeCell ref="N28:P28"/>
    <mergeCell ref="A28:D28"/>
    <mergeCell ref="E28:G28"/>
    <mergeCell ref="K28:M28"/>
    <mergeCell ref="K42:O42"/>
    <mergeCell ref="C44:D46"/>
    <mergeCell ref="F44:G46"/>
    <mergeCell ref="J44:K46"/>
    <mergeCell ref="M44:N46"/>
    <mergeCell ref="N35:P35"/>
    <mergeCell ref="N36:P36"/>
    <mergeCell ref="N37:P37"/>
    <mergeCell ref="A40:B41"/>
    <mergeCell ref="C40:E41"/>
    <mergeCell ref="F40:F41"/>
    <mergeCell ref="G40:K41"/>
    <mergeCell ref="N40:P40"/>
    <mergeCell ref="N41:P41"/>
    <mergeCell ref="A35:D35"/>
    <mergeCell ref="F35:F36"/>
    <mergeCell ref="G35:H36"/>
    <mergeCell ref="I35:I36"/>
    <mergeCell ref="J35:J36"/>
    <mergeCell ref="B51:D51"/>
    <mergeCell ref="E51:G51"/>
    <mergeCell ref="K51:M51"/>
    <mergeCell ref="N51:P51"/>
    <mergeCell ref="B52:D52"/>
    <mergeCell ref="E52:G52"/>
    <mergeCell ref="K52:M52"/>
    <mergeCell ref="N52:P52"/>
    <mergeCell ref="C48:N48"/>
    <mergeCell ref="B50:D50"/>
    <mergeCell ref="E50:G50"/>
    <mergeCell ref="K50:M50"/>
    <mergeCell ref="N50:P50"/>
    <mergeCell ref="B55:D55"/>
    <mergeCell ref="E55:G55"/>
    <mergeCell ref="K55:M55"/>
    <mergeCell ref="N55:P55"/>
    <mergeCell ref="B56:D56"/>
    <mergeCell ref="E56:G56"/>
    <mergeCell ref="K56:M56"/>
    <mergeCell ref="N56:P56"/>
    <mergeCell ref="B53:D53"/>
    <mergeCell ref="E53:G53"/>
    <mergeCell ref="K53:M53"/>
    <mergeCell ref="N53:P53"/>
    <mergeCell ref="B54:D54"/>
    <mergeCell ref="E54:G54"/>
    <mergeCell ref="K54:M54"/>
    <mergeCell ref="N54:P54"/>
    <mergeCell ref="A59:J59"/>
    <mergeCell ref="K59:M59"/>
    <mergeCell ref="N59:P59"/>
    <mergeCell ref="A61:P61"/>
    <mergeCell ref="N62:P63"/>
    <mergeCell ref="A63:D64"/>
    <mergeCell ref="E63:E64"/>
    <mergeCell ref="M64:P64"/>
    <mergeCell ref="A57:D57"/>
    <mergeCell ref="E57:G57"/>
    <mergeCell ref="K57:M57"/>
    <mergeCell ref="N57:P57"/>
    <mergeCell ref="A58:D58"/>
    <mergeCell ref="E58:G58"/>
    <mergeCell ref="K58:M58"/>
    <mergeCell ref="N58:P58"/>
    <mergeCell ref="K72:O72"/>
    <mergeCell ref="C74:D76"/>
    <mergeCell ref="F74:G76"/>
    <mergeCell ref="J74:K76"/>
    <mergeCell ref="M74:N76"/>
    <mergeCell ref="N65:P65"/>
    <mergeCell ref="N66:P66"/>
    <mergeCell ref="N67:P67"/>
    <mergeCell ref="A70:B71"/>
    <mergeCell ref="C70:E71"/>
    <mergeCell ref="F70:F71"/>
    <mergeCell ref="G70:K71"/>
    <mergeCell ref="N70:P70"/>
    <mergeCell ref="N71:P71"/>
    <mergeCell ref="A65:D65"/>
    <mergeCell ref="F65:F66"/>
    <mergeCell ref="G65:H66"/>
    <mergeCell ref="I65:I66"/>
    <mergeCell ref="J65:J66"/>
    <mergeCell ref="B81:D81"/>
    <mergeCell ref="E81:G81"/>
    <mergeCell ref="K81:M81"/>
    <mergeCell ref="N81:P81"/>
    <mergeCell ref="B82:D82"/>
    <mergeCell ref="E82:G82"/>
    <mergeCell ref="K82:M82"/>
    <mergeCell ref="N82:P82"/>
    <mergeCell ref="C78:N78"/>
    <mergeCell ref="B80:D80"/>
    <mergeCell ref="E80:G80"/>
    <mergeCell ref="K80:M80"/>
    <mergeCell ref="N80:P80"/>
    <mergeCell ref="B85:D85"/>
    <mergeCell ref="E85:G85"/>
    <mergeCell ref="K85:M85"/>
    <mergeCell ref="N85:P85"/>
    <mergeCell ref="B86:D86"/>
    <mergeCell ref="E86:G86"/>
    <mergeCell ref="K86:M86"/>
    <mergeCell ref="N86:P86"/>
    <mergeCell ref="B83:D83"/>
    <mergeCell ref="E83:G83"/>
    <mergeCell ref="K83:M83"/>
    <mergeCell ref="N83:P83"/>
    <mergeCell ref="B84:D84"/>
    <mergeCell ref="E84:G84"/>
    <mergeCell ref="K84:M84"/>
    <mergeCell ref="N84:P84"/>
    <mergeCell ref="A89:J89"/>
    <mergeCell ref="K89:M89"/>
    <mergeCell ref="N89:P89"/>
    <mergeCell ref="A91:P91"/>
    <mergeCell ref="N92:P93"/>
    <mergeCell ref="A93:D94"/>
    <mergeCell ref="E93:E94"/>
    <mergeCell ref="M94:P94"/>
    <mergeCell ref="A87:D87"/>
    <mergeCell ref="E87:G87"/>
    <mergeCell ref="K87:M87"/>
    <mergeCell ref="N87:P87"/>
    <mergeCell ref="A88:D88"/>
    <mergeCell ref="E88:G88"/>
    <mergeCell ref="K88:M88"/>
    <mergeCell ref="N88:P88"/>
    <mergeCell ref="K102:O102"/>
    <mergeCell ref="C104:D106"/>
    <mergeCell ref="F104:G106"/>
    <mergeCell ref="J104:K106"/>
    <mergeCell ref="M104:N106"/>
    <mergeCell ref="N95:P95"/>
    <mergeCell ref="N96:P96"/>
    <mergeCell ref="N97:P97"/>
    <mergeCell ref="A100:B101"/>
    <mergeCell ref="C100:E101"/>
    <mergeCell ref="F100:F101"/>
    <mergeCell ref="G100:K101"/>
    <mergeCell ref="N100:P100"/>
    <mergeCell ref="N101:P101"/>
    <mergeCell ref="A95:D95"/>
    <mergeCell ref="F95:F96"/>
    <mergeCell ref="G95:H96"/>
    <mergeCell ref="I95:I96"/>
    <mergeCell ref="J95:J96"/>
    <mergeCell ref="B111:D111"/>
    <mergeCell ref="E111:G111"/>
    <mergeCell ref="K111:M111"/>
    <mergeCell ref="N111:P111"/>
    <mergeCell ref="B112:D112"/>
    <mergeCell ref="E112:G112"/>
    <mergeCell ref="K112:M112"/>
    <mergeCell ref="N112:P112"/>
    <mergeCell ref="C108:N108"/>
    <mergeCell ref="B110:D110"/>
    <mergeCell ref="E110:G110"/>
    <mergeCell ref="K110:M110"/>
    <mergeCell ref="N110:P110"/>
    <mergeCell ref="B115:D115"/>
    <mergeCell ref="E115:G115"/>
    <mergeCell ref="K115:M115"/>
    <mergeCell ref="N115:P115"/>
    <mergeCell ref="B116:D116"/>
    <mergeCell ref="E116:G116"/>
    <mergeCell ref="K116:M116"/>
    <mergeCell ref="N116:P116"/>
    <mergeCell ref="B113:D113"/>
    <mergeCell ref="E113:G113"/>
    <mergeCell ref="K113:M113"/>
    <mergeCell ref="N113:P113"/>
    <mergeCell ref="B114:D114"/>
    <mergeCell ref="E114:G114"/>
    <mergeCell ref="K114:M114"/>
    <mergeCell ref="N114:P114"/>
    <mergeCell ref="A119:J119"/>
    <mergeCell ref="K119:M119"/>
    <mergeCell ref="N119:P119"/>
    <mergeCell ref="A121:P121"/>
    <mergeCell ref="N122:P123"/>
    <mergeCell ref="A123:D124"/>
    <mergeCell ref="E123:E124"/>
    <mergeCell ref="M124:P124"/>
    <mergeCell ref="A117:D117"/>
    <mergeCell ref="E117:G117"/>
    <mergeCell ref="K117:M117"/>
    <mergeCell ref="N117:P117"/>
    <mergeCell ref="A118:D118"/>
    <mergeCell ref="E118:G118"/>
    <mergeCell ref="K118:M118"/>
    <mergeCell ref="N118:P118"/>
    <mergeCell ref="K132:O132"/>
    <mergeCell ref="C134:D136"/>
    <mergeCell ref="F134:G136"/>
    <mergeCell ref="J134:K136"/>
    <mergeCell ref="M134:N136"/>
    <mergeCell ref="N125:P125"/>
    <mergeCell ref="N126:P126"/>
    <mergeCell ref="N127:P127"/>
    <mergeCell ref="A130:B131"/>
    <mergeCell ref="C130:E131"/>
    <mergeCell ref="F130:F131"/>
    <mergeCell ref="G130:K131"/>
    <mergeCell ref="N130:P130"/>
    <mergeCell ref="N131:P131"/>
    <mergeCell ref="A125:D125"/>
    <mergeCell ref="F125:F126"/>
    <mergeCell ref="G125:H126"/>
    <mergeCell ref="I125:I126"/>
    <mergeCell ref="J125:J126"/>
    <mergeCell ref="B141:D141"/>
    <mergeCell ref="E141:G141"/>
    <mergeCell ref="K141:M141"/>
    <mergeCell ref="N141:P141"/>
    <mergeCell ref="B142:D142"/>
    <mergeCell ref="E142:G142"/>
    <mergeCell ref="K142:M142"/>
    <mergeCell ref="N142:P142"/>
    <mergeCell ref="C138:N138"/>
    <mergeCell ref="B140:D140"/>
    <mergeCell ref="E140:G140"/>
    <mergeCell ref="K140:M140"/>
    <mergeCell ref="N140:P140"/>
    <mergeCell ref="B145:D145"/>
    <mergeCell ref="E145:G145"/>
    <mergeCell ref="K145:M145"/>
    <mergeCell ref="N145:P145"/>
    <mergeCell ref="B146:D146"/>
    <mergeCell ref="E146:G146"/>
    <mergeCell ref="K146:M146"/>
    <mergeCell ref="N146:P146"/>
    <mergeCell ref="B143:D143"/>
    <mergeCell ref="E143:G143"/>
    <mergeCell ref="K143:M143"/>
    <mergeCell ref="N143:P143"/>
    <mergeCell ref="B144:D144"/>
    <mergeCell ref="E144:G144"/>
    <mergeCell ref="K144:M144"/>
    <mergeCell ref="N144:P144"/>
    <mergeCell ref="A149:J149"/>
    <mergeCell ref="K149:M149"/>
    <mergeCell ref="N149:P149"/>
    <mergeCell ref="A151:P151"/>
    <mergeCell ref="N152:P153"/>
    <mergeCell ref="A153:D154"/>
    <mergeCell ref="E153:E154"/>
    <mergeCell ref="M154:P154"/>
    <mergeCell ref="A147:D147"/>
    <mergeCell ref="E147:G147"/>
    <mergeCell ref="K147:M147"/>
    <mergeCell ref="N147:P147"/>
    <mergeCell ref="A148:D148"/>
    <mergeCell ref="E148:G148"/>
    <mergeCell ref="K148:M148"/>
    <mergeCell ref="N148:P148"/>
    <mergeCell ref="K162:O162"/>
    <mergeCell ref="C164:D166"/>
    <mergeCell ref="F164:G166"/>
    <mergeCell ref="J164:K166"/>
    <mergeCell ref="M164:N166"/>
    <mergeCell ref="N155:P155"/>
    <mergeCell ref="N156:P156"/>
    <mergeCell ref="N157:P157"/>
    <mergeCell ref="A160:B161"/>
    <mergeCell ref="C160:E161"/>
    <mergeCell ref="F160:F161"/>
    <mergeCell ref="G160:K161"/>
    <mergeCell ref="N160:P160"/>
    <mergeCell ref="N161:P161"/>
    <mergeCell ref="A155:D155"/>
    <mergeCell ref="F155:F156"/>
    <mergeCell ref="G155:H156"/>
    <mergeCell ref="I155:I156"/>
    <mergeCell ref="J155:J156"/>
    <mergeCell ref="B171:D171"/>
    <mergeCell ref="E171:G171"/>
    <mergeCell ref="K171:M171"/>
    <mergeCell ref="N171:P171"/>
    <mergeCell ref="B172:D172"/>
    <mergeCell ref="E172:G172"/>
    <mergeCell ref="K172:M172"/>
    <mergeCell ref="N172:P172"/>
    <mergeCell ref="C168:N168"/>
    <mergeCell ref="B170:D170"/>
    <mergeCell ref="E170:G170"/>
    <mergeCell ref="K170:M170"/>
    <mergeCell ref="N170:P170"/>
    <mergeCell ref="B175:D175"/>
    <mergeCell ref="E175:G175"/>
    <mergeCell ref="K175:M175"/>
    <mergeCell ref="N175:P175"/>
    <mergeCell ref="B176:D176"/>
    <mergeCell ref="E176:G176"/>
    <mergeCell ref="K176:M176"/>
    <mergeCell ref="N176:P176"/>
    <mergeCell ref="B173:D173"/>
    <mergeCell ref="E173:G173"/>
    <mergeCell ref="K173:M173"/>
    <mergeCell ref="N173:P173"/>
    <mergeCell ref="B174:D174"/>
    <mergeCell ref="E174:G174"/>
    <mergeCell ref="K174:M174"/>
    <mergeCell ref="N174:P174"/>
    <mergeCell ref="A179:J179"/>
    <mergeCell ref="K179:M179"/>
    <mergeCell ref="N179:P179"/>
    <mergeCell ref="A181:P181"/>
    <mergeCell ref="N182:P183"/>
    <mergeCell ref="A183:D184"/>
    <mergeCell ref="E183:E184"/>
    <mergeCell ref="M184:P184"/>
    <mergeCell ref="A177:D177"/>
    <mergeCell ref="E177:G177"/>
    <mergeCell ref="K177:M177"/>
    <mergeCell ref="N177:P177"/>
    <mergeCell ref="A178:D178"/>
    <mergeCell ref="E178:G178"/>
    <mergeCell ref="K178:M178"/>
    <mergeCell ref="N178:P178"/>
    <mergeCell ref="K192:O192"/>
    <mergeCell ref="C194:D196"/>
    <mergeCell ref="F194:G196"/>
    <mergeCell ref="J194:K196"/>
    <mergeCell ref="M194:N196"/>
    <mergeCell ref="N185:P185"/>
    <mergeCell ref="N186:P186"/>
    <mergeCell ref="N187:P187"/>
    <mergeCell ref="A190:B191"/>
    <mergeCell ref="C190:E191"/>
    <mergeCell ref="F190:F191"/>
    <mergeCell ref="G190:K191"/>
    <mergeCell ref="N190:P190"/>
    <mergeCell ref="N191:P191"/>
    <mergeCell ref="A185:D185"/>
    <mergeCell ref="F185:F186"/>
    <mergeCell ref="G185:H186"/>
    <mergeCell ref="I185:I186"/>
    <mergeCell ref="J185:J186"/>
    <mergeCell ref="B201:D201"/>
    <mergeCell ref="E201:G201"/>
    <mergeCell ref="K201:M201"/>
    <mergeCell ref="N201:P201"/>
    <mergeCell ref="B202:D202"/>
    <mergeCell ref="E202:G202"/>
    <mergeCell ref="K202:M202"/>
    <mergeCell ref="N202:P202"/>
    <mergeCell ref="C198:N198"/>
    <mergeCell ref="B200:D200"/>
    <mergeCell ref="E200:G200"/>
    <mergeCell ref="K200:M200"/>
    <mergeCell ref="N200:P200"/>
    <mergeCell ref="B205:D205"/>
    <mergeCell ref="E205:G205"/>
    <mergeCell ref="K205:M205"/>
    <mergeCell ref="N205:P205"/>
    <mergeCell ref="B206:D206"/>
    <mergeCell ref="E206:G206"/>
    <mergeCell ref="K206:M206"/>
    <mergeCell ref="N206:P206"/>
    <mergeCell ref="B203:D203"/>
    <mergeCell ref="E203:G203"/>
    <mergeCell ref="K203:M203"/>
    <mergeCell ref="N203:P203"/>
    <mergeCell ref="B204:D204"/>
    <mergeCell ref="E204:G204"/>
    <mergeCell ref="K204:M204"/>
    <mergeCell ref="N204:P204"/>
    <mergeCell ref="A209:J209"/>
    <mergeCell ref="K209:M209"/>
    <mergeCell ref="N209:P209"/>
    <mergeCell ref="A207:D207"/>
    <mergeCell ref="E207:G207"/>
    <mergeCell ref="K207:M207"/>
    <mergeCell ref="N207:P207"/>
    <mergeCell ref="A208:D208"/>
    <mergeCell ref="E208:G208"/>
    <mergeCell ref="K208:M208"/>
    <mergeCell ref="N208:P208"/>
    <mergeCell ref="A211:P211"/>
    <mergeCell ref="N212:P213"/>
    <mergeCell ref="A213:D214"/>
    <mergeCell ref="E213:E214"/>
    <mergeCell ref="M214:P214"/>
    <mergeCell ref="A215:D215"/>
    <mergeCell ref="F215:F216"/>
    <mergeCell ref="G215:H216"/>
    <mergeCell ref="I215:I216"/>
    <mergeCell ref="J215:J216"/>
    <mergeCell ref="N215:P215"/>
    <mergeCell ref="N216:P216"/>
    <mergeCell ref="N217:P217"/>
    <mergeCell ref="A220:B221"/>
    <mergeCell ref="C220:E221"/>
    <mergeCell ref="F220:F221"/>
    <mergeCell ref="G220:K221"/>
    <mergeCell ref="N220:P220"/>
    <mergeCell ref="N221:P221"/>
    <mergeCell ref="K222:O222"/>
    <mergeCell ref="C224:D226"/>
    <mergeCell ref="F224:G226"/>
    <mergeCell ref="J224:K226"/>
    <mergeCell ref="M224:N226"/>
    <mergeCell ref="C228:N228"/>
    <mergeCell ref="B230:D230"/>
    <mergeCell ref="E230:G230"/>
    <mergeCell ref="K230:M230"/>
    <mergeCell ref="N230:P230"/>
    <mergeCell ref="B231:D231"/>
    <mergeCell ref="E231:G231"/>
    <mergeCell ref="K231:M231"/>
    <mergeCell ref="N231:P231"/>
    <mergeCell ref="B232:D232"/>
    <mergeCell ref="E232:G232"/>
    <mergeCell ref="K232:M232"/>
    <mergeCell ref="N232:P232"/>
    <mergeCell ref="B233:D233"/>
    <mergeCell ref="E233:G233"/>
    <mergeCell ref="K233:M233"/>
    <mergeCell ref="N233:P233"/>
    <mergeCell ref="B234:D234"/>
    <mergeCell ref="E234:G234"/>
    <mergeCell ref="K234:M234"/>
    <mergeCell ref="N234:P234"/>
    <mergeCell ref="B235:D235"/>
    <mergeCell ref="E235:G235"/>
    <mergeCell ref="K235:M235"/>
    <mergeCell ref="N235:P235"/>
    <mergeCell ref="B236:D236"/>
    <mergeCell ref="E236:G236"/>
    <mergeCell ref="K236:M236"/>
    <mergeCell ref="N236:P236"/>
    <mergeCell ref="A237:D237"/>
    <mergeCell ref="E237:G237"/>
    <mergeCell ref="K237:M237"/>
    <mergeCell ref="N237:P237"/>
    <mergeCell ref="A238:D238"/>
    <mergeCell ref="E238:G238"/>
    <mergeCell ref="K238:M238"/>
    <mergeCell ref="N238:P238"/>
    <mergeCell ref="A239:J239"/>
    <mergeCell ref="K239:M239"/>
    <mergeCell ref="N239:P239"/>
    <mergeCell ref="A241:P241"/>
    <mergeCell ref="N242:P243"/>
    <mergeCell ref="A243:D244"/>
    <mergeCell ref="E243:E244"/>
    <mergeCell ref="M244:P244"/>
    <mergeCell ref="A245:D245"/>
    <mergeCell ref="F245:F246"/>
    <mergeCell ref="G245:H246"/>
    <mergeCell ref="I245:I246"/>
    <mergeCell ref="J245:J246"/>
    <mergeCell ref="N245:P245"/>
    <mergeCell ref="N246:P246"/>
    <mergeCell ref="N247:P247"/>
    <mergeCell ref="A250:B251"/>
    <mergeCell ref="C250:E251"/>
    <mergeCell ref="F250:F251"/>
    <mergeCell ref="G250:K251"/>
    <mergeCell ref="N250:P250"/>
    <mergeCell ref="N251:P251"/>
    <mergeCell ref="K252:O252"/>
    <mergeCell ref="C254:D256"/>
    <mergeCell ref="F254:G256"/>
    <mergeCell ref="J254:K256"/>
    <mergeCell ref="M254:N256"/>
    <mergeCell ref="C258:N258"/>
    <mergeCell ref="B260:D260"/>
    <mergeCell ref="E260:G260"/>
    <mergeCell ref="K260:M260"/>
    <mergeCell ref="N260:P260"/>
    <mergeCell ref="B261:D261"/>
    <mergeCell ref="E261:G261"/>
    <mergeCell ref="K261:M261"/>
    <mergeCell ref="N261:P261"/>
    <mergeCell ref="B262:D262"/>
    <mergeCell ref="E262:G262"/>
    <mergeCell ref="K262:M262"/>
    <mergeCell ref="N262:P262"/>
    <mergeCell ref="B263:D263"/>
    <mergeCell ref="E263:G263"/>
    <mergeCell ref="K263:M263"/>
    <mergeCell ref="N263:P263"/>
    <mergeCell ref="B264:D264"/>
    <mergeCell ref="E264:G264"/>
    <mergeCell ref="K264:M264"/>
    <mergeCell ref="N264:P264"/>
    <mergeCell ref="B265:D265"/>
    <mergeCell ref="E265:G265"/>
    <mergeCell ref="K265:M265"/>
    <mergeCell ref="N265:P265"/>
    <mergeCell ref="B266:D266"/>
    <mergeCell ref="E266:G266"/>
    <mergeCell ref="K266:M266"/>
    <mergeCell ref="N266:P266"/>
    <mergeCell ref="A267:D267"/>
    <mergeCell ref="E267:G267"/>
    <mergeCell ref="K267:M267"/>
    <mergeCell ref="N267:P267"/>
    <mergeCell ref="A268:D268"/>
    <mergeCell ref="E268:G268"/>
    <mergeCell ref="K268:M268"/>
    <mergeCell ref="N268:P268"/>
    <mergeCell ref="A269:J269"/>
    <mergeCell ref="K269:M269"/>
    <mergeCell ref="N269:P269"/>
    <mergeCell ref="A271:P271"/>
    <mergeCell ref="N272:P273"/>
    <mergeCell ref="A273:D274"/>
    <mergeCell ref="E273:E274"/>
    <mergeCell ref="M274:P274"/>
    <mergeCell ref="A275:D275"/>
    <mergeCell ref="F275:F276"/>
    <mergeCell ref="G275:H276"/>
    <mergeCell ref="I275:I276"/>
    <mergeCell ref="J275:J276"/>
    <mergeCell ref="N275:P275"/>
    <mergeCell ref="N276:P276"/>
    <mergeCell ref="N277:P277"/>
    <mergeCell ref="A280:B281"/>
    <mergeCell ref="C280:E281"/>
    <mergeCell ref="F280:F281"/>
    <mergeCell ref="G280:K281"/>
    <mergeCell ref="N280:P280"/>
    <mergeCell ref="N281:P281"/>
    <mergeCell ref="K282:O282"/>
    <mergeCell ref="C284:D286"/>
    <mergeCell ref="F284:G286"/>
    <mergeCell ref="J284:K286"/>
    <mergeCell ref="M284:N286"/>
    <mergeCell ref="C288:N288"/>
    <mergeCell ref="B290:D290"/>
    <mergeCell ref="E290:G290"/>
    <mergeCell ref="K290:M290"/>
    <mergeCell ref="N290:P290"/>
    <mergeCell ref="B291:D291"/>
    <mergeCell ref="E291:G291"/>
    <mergeCell ref="K291:M291"/>
    <mergeCell ref="N291:P291"/>
    <mergeCell ref="B292:D292"/>
    <mergeCell ref="E292:G292"/>
    <mergeCell ref="K292:M292"/>
    <mergeCell ref="N292:P292"/>
    <mergeCell ref="B293:D293"/>
    <mergeCell ref="E293:G293"/>
    <mergeCell ref="K293:M293"/>
    <mergeCell ref="N293:P293"/>
    <mergeCell ref="B294:D294"/>
    <mergeCell ref="E294:G294"/>
    <mergeCell ref="K294:M294"/>
    <mergeCell ref="N294:P294"/>
    <mergeCell ref="B295:D295"/>
    <mergeCell ref="E295:G295"/>
    <mergeCell ref="K295:M295"/>
    <mergeCell ref="N295:P295"/>
    <mergeCell ref="B296:D296"/>
    <mergeCell ref="E296:G296"/>
    <mergeCell ref="K296:M296"/>
    <mergeCell ref="N296:P296"/>
    <mergeCell ref="A297:D297"/>
    <mergeCell ref="E297:G297"/>
    <mergeCell ref="K297:M297"/>
    <mergeCell ref="N297:P297"/>
    <mergeCell ref="A298:D298"/>
    <mergeCell ref="E298:G298"/>
    <mergeCell ref="K298:M298"/>
    <mergeCell ref="N298:P298"/>
    <mergeCell ref="A299:J299"/>
    <mergeCell ref="K299:M299"/>
    <mergeCell ref="N299:P299"/>
    <mergeCell ref="A301:P301"/>
    <mergeCell ref="N302:P303"/>
    <mergeCell ref="A303:D304"/>
    <mergeCell ref="E303:E304"/>
    <mergeCell ref="M304:P304"/>
    <mergeCell ref="A305:D305"/>
    <mergeCell ref="F305:F306"/>
    <mergeCell ref="G305:H306"/>
    <mergeCell ref="I305:I306"/>
    <mergeCell ref="J305:J306"/>
    <mergeCell ref="N305:P305"/>
    <mergeCell ref="N306:P306"/>
    <mergeCell ref="N307:P307"/>
    <mergeCell ref="A310:B311"/>
    <mergeCell ref="C310:E311"/>
    <mergeCell ref="F310:F311"/>
    <mergeCell ref="G310:K311"/>
    <mergeCell ref="N310:P310"/>
    <mergeCell ref="N311:P311"/>
    <mergeCell ref="K312:O312"/>
    <mergeCell ref="C314:D316"/>
    <mergeCell ref="F314:G316"/>
    <mergeCell ref="J314:K316"/>
    <mergeCell ref="M314:N316"/>
    <mergeCell ref="C318:N318"/>
    <mergeCell ref="B320:D320"/>
    <mergeCell ref="E320:G320"/>
    <mergeCell ref="K320:M320"/>
    <mergeCell ref="N320:P320"/>
    <mergeCell ref="B321:D321"/>
    <mergeCell ref="E321:G321"/>
    <mergeCell ref="K321:M321"/>
    <mergeCell ref="N321:P321"/>
    <mergeCell ref="B322:D322"/>
    <mergeCell ref="E322:G322"/>
    <mergeCell ref="K322:M322"/>
    <mergeCell ref="N322:P322"/>
    <mergeCell ref="B323:D323"/>
    <mergeCell ref="E323:G323"/>
    <mergeCell ref="K323:M323"/>
    <mergeCell ref="N323:P323"/>
    <mergeCell ref="B324:D324"/>
    <mergeCell ref="E324:G324"/>
    <mergeCell ref="K324:M324"/>
    <mergeCell ref="N324:P324"/>
    <mergeCell ref="B325:D325"/>
    <mergeCell ref="E325:G325"/>
    <mergeCell ref="K325:M325"/>
    <mergeCell ref="N325:P325"/>
    <mergeCell ref="B326:D326"/>
    <mergeCell ref="E326:G326"/>
    <mergeCell ref="K326:M326"/>
    <mergeCell ref="N326:P326"/>
    <mergeCell ref="A327:D327"/>
    <mergeCell ref="E327:G327"/>
    <mergeCell ref="K327:M327"/>
    <mergeCell ref="N327:P327"/>
    <mergeCell ref="A328:D328"/>
    <mergeCell ref="E328:G328"/>
    <mergeCell ref="K328:M328"/>
    <mergeCell ref="N328:P328"/>
    <mergeCell ref="A329:J329"/>
    <mergeCell ref="K329:M329"/>
    <mergeCell ref="N329:P329"/>
    <mergeCell ref="A331:P331"/>
    <mergeCell ref="N332:P333"/>
    <mergeCell ref="A333:D334"/>
    <mergeCell ref="E333:E334"/>
    <mergeCell ref="M334:P334"/>
    <mergeCell ref="A335:D335"/>
    <mergeCell ref="F335:F336"/>
    <mergeCell ref="G335:H336"/>
    <mergeCell ref="I335:I336"/>
    <mergeCell ref="J335:J336"/>
    <mergeCell ref="N335:P335"/>
    <mergeCell ref="N336:P336"/>
    <mergeCell ref="N337:P337"/>
    <mergeCell ref="A340:B341"/>
    <mergeCell ref="C340:E341"/>
    <mergeCell ref="F340:F341"/>
    <mergeCell ref="G340:K341"/>
    <mergeCell ref="N340:P340"/>
    <mergeCell ref="N341:P341"/>
    <mergeCell ref="K342:O342"/>
    <mergeCell ref="C344:D346"/>
    <mergeCell ref="F344:G346"/>
    <mergeCell ref="J344:K346"/>
    <mergeCell ref="M344:N346"/>
    <mergeCell ref="C348:N348"/>
    <mergeCell ref="B350:D350"/>
    <mergeCell ref="E350:G350"/>
    <mergeCell ref="K350:M350"/>
    <mergeCell ref="N350:P350"/>
    <mergeCell ref="B351:D351"/>
    <mergeCell ref="E351:G351"/>
    <mergeCell ref="K351:M351"/>
    <mergeCell ref="N351:P351"/>
    <mergeCell ref="B352:D352"/>
    <mergeCell ref="E352:G352"/>
    <mergeCell ref="K352:M352"/>
    <mergeCell ref="N352:P352"/>
    <mergeCell ref="B353:D353"/>
    <mergeCell ref="E353:G353"/>
    <mergeCell ref="K353:M353"/>
    <mergeCell ref="N353:P353"/>
    <mergeCell ref="B354:D354"/>
    <mergeCell ref="E354:G354"/>
    <mergeCell ref="K354:M354"/>
    <mergeCell ref="N354:P354"/>
    <mergeCell ref="B355:D355"/>
    <mergeCell ref="E355:G355"/>
    <mergeCell ref="K355:M355"/>
    <mergeCell ref="N355:P355"/>
    <mergeCell ref="B356:D356"/>
    <mergeCell ref="E356:G356"/>
    <mergeCell ref="K356:M356"/>
    <mergeCell ref="N356:P356"/>
    <mergeCell ref="A357:D357"/>
    <mergeCell ref="E357:G357"/>
    <mergeCell ref="K357:M357"/>
    <mergeCell ref="N357:P357"/>
    <mergeCell ref="A358:D358"/>
    <mergeCell ref="E358:G358"/>
    <mergeCell ref="K358:M358"/>
    <mergeCell ref="N358:P358"/>
    <mergeCell ref="A359:J359"/>
    <mergeCell ref="K359:M359"/>
    <mergeCell ref="N359:P359"/>
    <mergeCell ref="A361:P361"/>
    <mergeCell ref="N362:P363"/>
    <mergeCell ref="A363:D364"/>
    <mergeCell ref="E363:E364"/>
    <mergeCell ref="M364:P364"/>
    <mergeCell ref="A365:D365"/>
    <mergeCell ref="F365:F366"/>
    <mergeCell ref="G365:H366"/>
    <mergeCell ref="I365:I366"/>
    <mergeCell ref="J365:J366"/>
    <mergeCell ref="N365:P365"/>
    <mergeCell ref="N366:P366"/>
    <mergeCell ref="N367:P367"/>
    <mergeCell ref="A370:B371"/>
    <mergeCell ref="C370:E371"/>
    <mergeCell ref="F370:F371"/>
    <mergeCell ref="G370:K371"/>
    <mergeCell ref="N370:P370"/>
    <mergeCell ref="N371:P371"/>
    <mergeCell ref="K372:O372"/>
    <mergeCell ref="C374:D376"/>
    <mergeCell ref="F374:G376"/>
    <mergeCell ref="J374:K376"/>
    <mergeCell ref="M374:N376"/>
    <mergeCell ref="C378:N378"/>
    <mergeCell ref="B380:D380"/>
    <mergeCell ref="E380:G380"/>
    <mergeCell ref="K380:M380"/>
    <mergeCell ref="N380:P380"/>
    <mergeCell ref="B381:D381"/>
    <mergeCell ref="E381:G381"/>
    <mergeCell ref="K381:M381"/>
    <mergeCell ref="N381:P381"/>
    <mergeCell ref="B382:D382"/>
    <mergeCell ref="E382:G382"/>
    <mergeCell ref="K382:M382"/>
    <mergeCell ref="N382:P382"/>
    <mergeCell ref="B383:D383"/>
    <mergeCell ref="E383:G383"/>
    <mergeCell ref="K383:M383"/>
    <mergeCell ref="N383:P383"/>
    <mergeCell ref="B384:D384"/>
    <mergeCell ref="E384:G384"/>
    <mergeCell ref="K384:M384"/>
    <mergeCell ref="N384:P384"/>
    <mergeCell ref="B385:D385"/>
    <mergeCell ref="E385:G385"/>
    <mergeCell ref="K385:M385"/>
    <mergeCell ref="N385:P385"/>
    <mergeCell ref="B386:D386"/>
    <mergeCell ref="E386:G386"/>
    <mergeCell ref="K386:M386"/>
    <mergeCell ref="N386:P386"/>
    <mergeCell ref="A387:D387"/>
    <mergeCell ref="E387:G387"/>
    <mergeCell ref="K387:M387"/>
    <mergeCell ref="N387:P387"/>
    <mergeCell ref="A388:D388"/>
    <mergeCell ref="E388:G388"/>
    <mergeCell ref="K388:M388"/>
    <mergeCell ref="N388:P388"/>
    <mergeCell ref="A389:J389"/>
    <mergeCell ref="K389:M389"/>
    <mergeCell ref="N389:P389"/>
    <mergeCell ref="A391:P391"/>
    <mergeCell ref="N392:P393"/>
    <mergeCell ref="A393:D394"/>
    <mergeCell ref="E393:E394"/>
    <mergeCell ref="M394:P394"/>
    <mergeCell ref="A395:D395"/>
    <mergeCell ref="F395:F396"/>
    <mergeCell ref="G395:H396"/>
    <mergeCell ref="I395:I396"/>
    <mergeCell ref="J395:J396"/>
    <mergeCell ref="N395:P395"/>
    <mergeCell ref="N396:P396"/>
    <mergeCell ref="N397:P397"/>
    <mergeCell ref="A400:B401"/>
    <mergeCell ref="C400:E401"/>
    <mergeCell ref="F400:F401"/>
    <mergeCell ref="G400:K401"/>
    <mergeCell ref="N400:P400"/>
    <mergeCell ref="N401:P401"/>
    <mergeCell ref="K402:O402"/>
    <mergeCell ref="C404:D406"/>
    <mergeCell ref="F404:G406"/>
    <mergeCell ref="J404:K406"/>
    <mergeCell ref="M404:N406"/>
    <mergeCell ref="C408:N408"/>
    <mergeCell ref="B410:D410"/>
    <mergeCell ref="E410:G410"/>
    <mergeCell ref="K410:M410"/>
    <mergeCell ref="N410:P410"/>
    <mergeCell ref="B411:D411"/>
    <mergeCell ref="E411:G411"/>
    <mergeCell ref="K411:M411"/>
    <mergeCell ref="N411:P411"/>
    <mergeCell ref="B412:D412"/>
    <mergeCell ref="E412:G412"/>
    <mergeCell ref="K412:M412"/>
    <mergeCell ref="N412:P412"/>
    <mergeCell ref="B413:D413"/>
    <mergeCell ref="E413:G413"/>
    <mergeCell ref="K413:M413"/>
    <mergeCell ref="N413:P413"/>
    <mergeCell ref="B414:D414"/>
    <mergeCell ref="E414:G414"/>
    <mergeCell ref="K414:M414"/>
    <mergeCell ref="N414:P414"/>
    <mergeCell ref="B415:D415"/>
    <mergeCell ref="E415:G415"/>
    <mergeCell ref="K415:M415"/>
    <mergeCell ref="N415:P415"/>
    <mergeCell ref="B416:D416"/>
    <mergeCell ref="E416:G416"/>
    <mergeCell ref="K416:M416"/>
    <mergeCell ref="N416:P416"/>
    <mergeCell ref="A417:D417"/>
    <mergeCell ref="E417:G417"/>
    <mergeCell ref="K417:M417"/>
    <mergeCell ref="N417:P417"/>
    <mergeCell ref="A418:D418"/>
    <mergeCell ref="E418:G418"/>
    <mergeCell ref="K418:M418"/>
    <mergeCell ref="N418:P418"/>
    <mergeCell ref="A419:J419"/>
    <mergeCell ref="K419:M419"/>
    <mergeCell ref="N419:P419"/>
    <mergeCell ref="A421:P421"/>
    <mergeCell ref="N422:P423"/>
    <mergeCell ref="A423:D424"/>
    <mergeCell ref="E423:E424"/>
    <mergeCell ref="M424:P424"/>
    <mergeCell ref="A425:D425"/>
    <mergeCell ref="F425:F426"/>
    <mergeCell ref="G425:H426"/>
    <mergeCell ref="I425:I426"/>
    <mergeCell ref="J425:J426"/>
    <mergeCell ref="N425:P425"/>
    <mergeCell ref="N426:P426"/>
    <mergeCell ref="N427:P427"/>
    <mergeCell ref="A430:B431"/>
    <mergeCell ref="C430:E431"/>
    <mergeCell ref="F430:F431"/>
    <mergeCell ref="G430:K431"/>
    <mergeCell ref="N430:P430"/>
    <mergeCell ref="N431:P431"/>
    <mergeCell ref="K432:O432"/>
    <mergeCell ref="C434:D436"/>
    <mergeCell ref="F434:G436"/>
    <mergeCell ref="J434:K436"/>
    <mergeCell ref="M434:N436"/>
    <mergeCell ref="C438:N438"/>
    <mergeCell ref="B440:D440"/>
    <mergeCell ref="E440:G440"/>
    <mergeCell ref="K440:M440"/>
    <mergeCell ref="N440:P440"/>
    <mergeCell ref="B441:D441"/>
    <mergeCell ref="E441:G441"/>
    <mergeCell ref="K441:M441"/>
    <mergeCell ref="N441:P441"/>
    <mergeCell ref="B442:D442"/>
    <mergeCell ref="E442:G442"/>
    <mergeCell ref="K442:M442"/>
    <mergeCell ref="N442:P442"/>
    <mergeCell ref="B443:D443"/>
    <mergeCell ref="E443:G443"/>
    <mergeCell ref="K443:M443"/>
    <mergeCell ref="N443:P443"/>
    <mergeCell ref="B444:D444"/>
    <mergeCell ref="E444:G444"/>
    <mergeCell ref="K444:M444"/>
    <mergeCell ref="N444:P444"/>
    <mergeCell ref="B445:D445"/>
    <mergeCell ref="E445:G445"/>
    <mergeCell ref="K445:M445"/>
    <mergeCell ref="N445:P445"/>
    <mergeCell ref="B446:D446"/>
    <mergeCell ref="E446:G446"/>
    <mergeCell ref="K446:M446"/>
    <mergeCell ref="N446:P446"/>
    <mergeCell ref="A447:D447"/>
    <mergeCell ref="E447:G447"/>
    <mergeCell ref="K447:M447"/>
    <mergeCell ref="N447:P447"/>
    <mergeCell ref="A448:D448"/>
    <mergeCell ref="E448:G448"/>
    <mergeCell ref="K448:M448"/>
    <mergeCell ref="N448:P448"/>
    <mergeCell ref="A449:J449"/>
    <mergeCell ref="K449:M449"/>
    <mergeCell ref="N449:P449"/>
  </mergeCells>
  <phoneticPr fontId="1"/>
  <conditionalFormatting sqref="G10:K11">
    <cfRule type="expression" dxfId="35" priority="67">
      <formula>$G10=""</formula>
    </cfRule>
  </conditionalFormatting>
  <conditionalFormatting sqref="G40:K41">
    <cfRule type="expression" dxfId="34" priority="53">
      <formula>$G40=""</formula>
    </cfRule>
  </conditionalFormatting>
  <conditionalFormatting sqref="G70:K71">
    <cfRule type="expression" dxfId="33" priority="25">
      <formula>$G70=""</formula>
    </cfRule>
  </conditionalFormatting>
  <conditionalFormatting sqref="G100:K101">
    <cfRule type="expression" dxfId="32" priority="23">
      <formula>$G100=""</formula>
    </cfRule>
  </conditionalFormatting>
  <conditionalFormatting sqref="G130:K131">
    <cfRule type="expression" dxfId="31" priority="21">
      <formula>$G130=""</formula>
    </cfRule>
  </conditionalFormatting>
  <conditionalFormatting sqref="G160:K161">
    <cfRule type="expression" dxfId="30" priority="19">
      <formula>$G160=""</formula>
    </cfRule>
  </conditionalFormatting>
  <conditionalFormatting sqref="G190:K191">
    <cfRule type="expression" dxfId="29" priority="17">
      <formula>$G190=""</formula>
    </cfRule>
  </conditionalFormatting>
  <conditionalFormatting sqref="G220:K221">
    <cfRule type="expression" dxfId="28" priority="15">
      <formula>$G220=""</formula>
    </cfRule>
  </conditionalFormatting>
  <conditionalFormatting sqref="G250:K251">
    <cfRule type="expression" dxfId="27" priority="13">
      <formula>$G250=""</formula>
    </cfRule>
  </conditionalFormatting>
  <conditionalFormatting sqref="G280:K281">
    <cfRule type="expression" dxfId="26" priority="11">
      <formula>$G280=""</formula>
    </cfRule>
  </conditionalFormatting>
  <conditionalFormatting sqref="G310:K311">
    <cfRule type="expression" dxfId="25" priority="9">
      <formula>$G310=""</formula>
    </cfRule>
  </conditionalFormatting>
  <conditionalFormatting sqref="G340:K341">
    <cfRule type="expression" dxfId="24" priority="7">
      <formula>$G340=""</formula>
    </cfRule>
  </conditionalFormatting>
  <conditionalFormatting sqref="G370:K371">
    <cfRule type="expression" dxfId="23" priority="5">
      <formula>$G370=""</formula>
    </cfRule>
  </conditionalFormatting>
  <conditionalFormatting sqref="G400:K401">
    <cfRule type="expression" dxfId="22" priority="3">
      <formula>$G400=""</formula>
    </cfRule>
  </conditionalFormatting>
  <conditionalFormatting sqref="G430:K431">
    <cfRule type="expression" dxfId="21" priority="1">
      <formula>$G430=""</formula>
    </cfRule>
  </conditionalFormatting>
  <conditionalFormatting sqref="H21">
    <cfRule type="expression" dxfId="20" priority="68">
      <formula>$H21=""</formula>
    </cfRule>
  </conditionalFormatting>
  <conditionalFormatting sqref="H51">
    <cfRule type="expression" dxfId="19" priority="54">
      <formula>$H51=""</formula>
    </cfRule>
  </conditionalFormatting>
  <conditionalFormatting sqref="H81">
    <cfRule type="expression" dxfId="18" priority="26">
      <formula>$H81=""</formula>
    </cfRule>
  </conditionalFormatting>
  <conditionalFormatting sqref="H111">
    <cfRule type="expression" dxfId="17" priority="24">
      <formula>$H111=""</formula>
    </cfRule>
  </conditionalFormatting>
  <conditionalFormatting sqref="H141">
    <cfRule type="expression" dxfId="16" priority="22">
      <formula>$H141=""</formula>
    </cfRule>
  </conditionalFormatting>
  <conditionalFormatting sqref="H171">
    <cfRule type="expression" dxfId="15" priority="20">
      <formula>$H171=""</formula>
    </cfRule>
  </conditionalFormatting>
  <conditionalFormatting sqref="H201">
    <cfRule type="expression" dxfId="14" priority="18">
      <formula>$H201=""</formula>
    </cfRule>
  </conditionalFormatting>
  <conditionalFormatting sqref="H231">
    <cfRule type="expression" dxfId="13" priority="16">
      <formula>$H231=""</formula>
    </cfRule>
  </conditionalFormatting>
  <conditionalFormatting sqref="H261">
    <cfRule type="expression" dxfId="12" priority="14">
      <formula>$H261=""</formula>
    </cfRule>
  </conditionalFormatting>
  <conditionalFormatting sqref="H291">
    <cfRule type="expression" dxfId="11" priority="12">
      <formula>$H291=""</formula>
    </cfRule>
  </conditionalFormatting>
  <conditionalFormatting sqref="H321">
    <cfRule type="expression" dxfId="10" priority="10">
      <formula>$H321=""</formula>
    </cfRule>
  </conditionalFormatting>
  <conditionalFormatting sqref="H351">
    <cfRule type="expression" dxfId="9" priority="8">
      <formula>$H351=""</formula>
    </cfRule>
  </conditionalFormatting>
  <conditionalFormatting sqref="H381">
    <cfRule type="expression" dxfId="8" priority="6">
      <formula>$H381=""</formula>
    </cfRule>
  </conditionalFormatting>
  <conditionalFormatting sqref="H411">
    <cfRule type="expression" dxfId="7" priority="4">
      <formula>$H411=""</formula>
    </cfRule>
  </conditionalFormatting>
  <conditionalFormatting sqref="H441">
    <cfRule type="expression" dxfId="6" priority="2">
      <formula>$H441=""</formula>
    </cfRule>
  </conditionalFormatting>
  <dataValidations count="1">
    <dataValidation imeMode="disabled" allowBlank="1" showInputMessage="1" showErrorMessage="1" sqref="G5:H6 J5:J6 G65:H66 G35:H36 G125:H126 J35:J36 G395:H396 G365:H366 G95:H96 G155:H156 J95:J96 J395:J396 H51:H58 J65:J66 H81:H88 H21:H28 H111:H118 J125:J126 J155:J156 H141:H148 H171:H178 G215:H216 G275:H276 G185:H186 J185:J186 G245:H246 G305:H306 J245:J246 H201:H208 J215:J216 H231:H238 H261:H268 J275:J276 J305:J306 H291:H298 H321:H328 J365:J366 G335:H336 H411:H418 J335:J336 H351:H358 H381:H388 G425:H426 J425:J426 H441:H448" xr:uid="{00000000-0002-0000-0400-000000000000}"/>
  </dataValidations>
  <printOptions horizontalCentered="1" verticalCentered="1"/>
  <pageMargins left="0.23622047244094491" right="0.23622047244094491" top="0.74803149606299213" bottom="0.74803149606299213" header="0.31496062992125984" footer="0.31496062992125984"/>
  <pageSetup paperSize="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3"/>
  </sheetPr>
  <dimension ref="A1:AI60"/>
  <sheetViews>
    <sheetView showZeros="0" view="pageBreakPreview" zoomScaleNormal="100" workbookViewId="0">
      <selection activeCell="AJ38" sqref="AJ38"/>
    </sheetView>
  </sheetViews>
  <sheetFormatPr defaultRowHeight="13.5"/>
  <cols>
    <col min="1" max="1" width="23" style="20" customWidth="1"/>
    <col min="2" max="2" width="5.625" style="20" customWidth="1"/>
    <col min="3" max="3" width="0.125" style="20" hidden="1" customWidth="1"/>
    <col min="4" max="34" width="3.25" style="20" customWidth="1"/>
    <col min="35" max="35" width="4.125" style="20" customWidth="1"/>
    <col min="36" max="16384" width="9" style="20"/>
  </cols>
  <sheetData>
    <row r="1" spans="1:35" ht="33.75" customHeight="1">
      <c r="A1" s="30" t="s">
        <v>65</v>
      </c>
      <c r="B1" s="349">
        <f>合計請求書!$K$24</f>
        <v>0</v>
      </c>
      <c r="C1" s="349"/>
      <c r="D1" s="349"/>
      <c r="E1" s="349"/>
      <c r="F1" s="349"/>
      <c r="G1" s="349"/>
      <c r="H1" s="349"/>
      <c r="I1" s="349"/>
      <c r="J1" s="349"/>
      <c r="K1" s="349"/>
      <c r="L1" s="1"/>
      <c r="M1" s="1"/>
      <c r="N1" s="1"/>
      <c r="O1" s="1"/>
      <c r="P1" s="1"/>
      <c r="Q1" s="1"/>
      <c r="R1" s="1"/>
      <c r="S1" s="1"/>
      <c r="T1" s="1"/>
      <c r="U1" s="1"/>
      <c r="V1" s="1"/>
      <c r="W1" s="1"/>
      <c r="X1" s="1"/>
      <c r="Y1" s="1"/>
      <c r="Z1" s="1"/>
      <c r="AA1" s="1"/>
      <c r="AB1" s="1"/>
      <c r="AC1" s="1"/>
      <c r="AD1" s="1"/>
      <c r="AE1" s="1"/>
      <c r="AF1" s="1"/>
      <c r="AG1" s="1"/>
      <c r="AH1" s="1"/>
      <c r="AI1" s="1"/>
    </row>
    <row r="2" spans="1:35" ht="19.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9.5" customHeight="1">
      <c r="A3" s="342" t="s">
        <v>67</v>
      </c>
      <c r="B3" s="342"/>
      <c r="C3" s="22"/>
      <c r="D3" s="22" t="s">
        <v>28</v>
      </c>
      <c r="E3" s="343">
        <f>DATE(YEAR(K3),MONTH(K3)-1,21)</f>
        <v>45190</v>
      </c>
      <c r="F3" s="343"/>
      <c r="G3" s="343"/>
      <c r="H3" s="343"/>
      <c r="I3" s="344" t="s">
        <v>29</v>
      </c>
      <c r="J3" s="344"/>
      <c r="K3" s="343">
        <f>合計請求書!$K$6</f>
        <v>45219</v>
      </c>
      <c r="L3" s="343"/>
      <c r="M3" s="343"/>
      <c r="N3" s="343"/>
      <c r="O3" s="22" t="s">
        <v>30</v>
      </c>
      <c r="P3" s="22"/>
      <c r="Q3" s="22"/>
      <c r="R3" s="1"/>
      <c r="S3" s="1"/>
      <c r="T3" s="1"/>
      <c r="U3" s="1"/>
      <c r="V3" s="1"/>
      <c r="W3" s="1"/>
      <c r="X3" s="1"/>
      <c r="Y3" s="1"/>
      <c r="Z3" s="1"/>
      <c r="AA3" s="1"/>
      <c r="AB3" s="1"/>
      <c r="AC3" s="1"/>
      <c r="AD3" s="1"/>
      <c r="AE3" s="1"/>
      <c r="AF3" s="1"/>
      <c r="AG3" s="1"/>
      <c r="AH3" s="1"/>
      <c r="AI3" s="1"/>
    </row>
    <row r="4" spans="1:35">
      <c r="A4" s="345" t="s">
        <v>25</v>
      </c>
      <c r="B4" s="347" t="s">
        <v>64</v>
      </c>
      <c r="C4" s="23"/>
      <c r="D4" s="24">
        <f>E3</f>
        <v>45190</v>
      </c>
      <c r="E4" s="24">
        <f t="shared" ref="E4:AG4" si="0">D4+1</f>
        <v>45191</v>
      </c>
      <c r="F4" s="24">
        <f t="shared" si="0"/>
        <v>45192</v>
      </c>
      <c r="G4" s="24">
        <f t="shared" si="0"/>
        <v>45193</v>
      </c>
      <c r="H4" s="24">
        <f t="shared" si="0"/>
        <v>45194</v>
      </c>
      <c r="I4" s="24">
        <f t="shared" si="0"/>
        <v>45195</v>
      </c>
      <c r="J4" s="24">
        <f t="shared" si="0"/>
        <v>45196</v>
      </c>
      <c r="K4" s="24">
        <f t="shared" si="0"/>
        <v>45197</v>
      </c>
      <c r="L4" s="24">
        <f t="shared" si="0"/>
        <v>45198</v>
      </c>
      <c r="M4" s="24">
        <f t="shared" si="0"/>
        <v>45199</v>
      </c>
      <c r="N4" s="24">
        <f t="shared" si="0"/>
        <v>45200</v>
      </c>
      <c r="O4" s="24">
        <f t="shared" si="0"/>
        <v>45201</v>
      </c>
      <c r="P4" s="24">
        <f t="shared" si="0"/>
        <v>45202</v>
      </c>
      <c r="Q4" s="24">
        <f t="shared" si="0"/>
        <v>45203</v>
      </c>
      <c r="R4" s="24">
        <f t="shared" si="0"/>
        <v>45204</v>
      </c>
      <c r="S4" s="24">
        <f t="shared" si="0"/>
        <v>45205</v>
      </c>
      <c r="T4" s="24">
        <f t="shared" si="0"/>
        <v>45206</v>
      </c>
      <c r="U4" s="24">
        <f t="shared" si="0"/>
        <v>45207</v>
      </c>
      <c r="V4" s="24">
        <f t="shared" si="0"/>
        <v>45208</v>
      </c>
      <c r="W4" s="24">
        <f t="shared" si="0"/>
        <v>45209</v>
      </c>
      <c r="X4" s="24">
        <f t="shared" si="0"/>
        <v>45210</v>
      </c>
      <c r="Y4" s="24">
        <f t="shared" si="0"/>
        <v>45211</v>
      </c>
      <c r="Z4" s="24">
        <f t="shared" si="0"/>
        <v>45212</v>
      </c>
      <c r="AA4" s="24">
        <f t="shared" si="0"/>
        <v>45213</v>
      </c>
      <c r="AB4" s="24">
        <f t="shared" si="0"/>
        <v>45214</v>
      </c>
      <c r="AC4" s="24">
        <f t="shared" si="0"/>
        <v>45215</v>
      </c>
      <c r="AD4" s="24">
        <f t="shared" si="0"/>
        <v>45216</v>
      </c>
      <c r="AE4" s="24">
        <f t="shared" si="0"/>
        <v>45217</v>
      </c>
      <c r="AF4" s="24">
        <f t="shared" si="0"/>
        <v>45218</v>
      </c>
      <c r="AG4" s="24">
        <f t="shared" si="0"/>
        <v>45219</v>
      </c>
      <c r="AH4" s="24">
        <f>AG4+1</f>
        <v>45220</v>
      </c>
      <c r="AI4" s="340" t="s">
        <v>8</v>
      </c>
    </row>
    <row r="5" spans="1:35">
      <c r="A5" s="346"/>
      <c r="B5" s="348"/>
      <c r="C5" s="25"/>
      <c r="D5" s="26">
        <f>D4</f>
        <v>45190</v>
      </c>
      <c r="E5" s="26">
        <f t="shared" ref="E5:AH5" si="1">E4</f>
        <v>45191</v>
      </c>
      <c r="F5" s="26">
        <f t="shared" si="1"/>
        <v>45192</v>
      </c>
      <c r="G5" s="26">
        <f t="shared" si="1"/>
        <v>45193</v>
      </c>
      <c r="H5" s="26">
        <f t="shared" si="1"/>
        <v>45194</v>
      </c>
      <c r="I5" s="26">
        <f t="shared" si="1"/>
        <v>45195</v>
      </c>
      <c r="J5" s="26">
        <f t="shared" si="1"/>
        <v>45196</v>
      </c>
      <c r="K5" s="26">
        <f t="shared" si="1"/>
        <v>45197</v>
      </c>
      <c r="L5" s="26">
        <f t="shared" si="1"/>
        <v>45198</v>
      </c>
      <c r="M5" s="26">
        <f t="shared" si="1"/>
        <v>45199</v>
      </c>
      <c r="N5" s="26">
        <f t="shared" si="1"/>
        <v>45200</v>
      </c>
      <c r="O5" s="26">
        <f t="shared" si="1"/>
        <v>45201</v>
      </c>
      <c r="P5" s="26">
        <f t="shared" si="1"/>
        <v>45202</v>
      </c>
      <c r="Q5" s="26">
        <f t="shared" si="1"/>
        <v>45203</v>
      </c>
      <c r="R5" s="26">
        <f t="shared" si="1"/>
        <v>45204</v>
      </c>
      <c r="S5" s="26">
        <f t="shared" si="1"/>
        <v>45205</v>
      </c>
      <c r="T5" s="26">
        <f t="shared" si="1"/>
        <v>45206</v>
      </c>
      <c r="U5" s="26">
        <f t="shared" si="1"/>
        <v>45207</v>
      </c>
      <c r="V5" s="26">
        <f t="shared" si="1"/>
        <v>45208</v>
      </c>
      <c r="W5" s="26">
        <f t="shared" si="1"/>
        <v>45209</v>
      </c>
      <c r="X5" s="26">
        <f t="shared" si="1"/>
        <v>45210</v>
      </c>
      <c r="Y5" s="26">
        <f t="shared" si="1"/>
        <v>45211</v>
      </c>
      <c r="Z5" s="26">
        <f t="shared" si="1"/>
        <v>45212</v>
      </c>
      <c r="AA5" s="26">
        <f t="shared" si="1"/>
        <v>45213</v>
      </c>
      <c r="AB5" s="26">
        <f t="shared" si="1"/>
        <v>45214</v>
      </c>
      <c r="AC5" s="26">
        <f t="shared" si="1"/>
        <v>45215</v>
      </c>
      <c r="AD5" s="26">
        <f t="shared" si="1"/>
        <v>45216</v>
      </c>
      <c r="AE5" s="26">
        <f t="shared" si="1"/>
        <v>45217</v>
      </c>
      <c r="AF5" s="26">
        <f t="shared" si="1"/>
        <v>45218</v>
      </c>
      <c r="AG5" s="26">
        <f t="shared" si="1"/>
        <v>45219</v>
      </c>
      <c r="AH5" s="26">
        <f t="shared" si="1"/>
        <v>45220</v>
      </c>
      <c r="AI5" s="341"/>
    </row>
    <row r="6" spans="1:35" ht="16.5" customHeight="1">
      <c r="A6" s="334"/>
      <c r="B6" s="336" t="s">
        <v>9</v>
      </c>
      <c r="C6" s="337"/>
      <c r="D6" s="27"/>
      <c r="E6" s="28"/>
      <c r="F6" s="28"/>
      <c r="G6" s="28"/>
      <c r="H6" s="28"/>
      <c r="I6" s="28"/>
      <c r="J6" s="28"/>
      <c r="K6" s="28"/>
      <c r="L6" s="28"/>
      <c r="M6" s="28"/>
      <c r="N6" s="28"/>
      <c r="O6" s="27"/>
      <c r="P6" s="27"/>
      <c r="Q6" s="27"/>
      <c r="R6" s="27"/>
      <c r="S6" s="27"/>
      <c r="T6" s="27"/>
      <c r="U6" s="27"/>
      <c r="V6" s="27"/>
      <c r="W6" s="27"/>
      <c r="X6" s="27"/>
      <c r="Y6" s="27"/>
      <c r="Z6" s="27"/>
      <c r="AA6" s="27"/>
      <c r="AB6" s="27"/>
      <c r="AC6" s="27"/>
      <c r="AD6" s="27"/>
      <c r="AE6" s="27"/>
      <c r="AF6" s="27"/>
      <c r="AG6" s="27"/>
      <c r="AH6" s="27"/>
      <c r="AI6" s="31">
        <f>SUM(D6:AH6)</f>
        <v>0</v>
      </c>
    </row>
    <row r="7" spans="1:35" ht="16.5" customHeight="1">
      <c r="A7" s="335"/>
      <c r="B7" s="338" t="s">
        <v>112</v>
      </c>
      <c r="C7" s="33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32">
        <f>SUM(D7:AH7)</f>
        <v>0</v>
      </c>
    </row>
    <row r="8" spans="1:35" ht="16.5" customHeight="1">
      <c r="A8" s="334"/>
      <c r="B8" s="336" t="s">
        <v>9</v>
      </c>
      <c r="C8" s="33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31">
        <f>SUM(D8:AH8)</f>
        <v>0</v>
      </c>
    </row>
    <row r="9" spans="1:35" ht="16.5" customHeight="1">
      <c r="A9" s="335"/>
      <c r="B9" s="338" t="s">
        <v>112</v>
      </c>
      <c r="C9" s="33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32">
        <f t="shared" ref="AI9:AI27" si="2">SUM(D9:AH9)</f>
        <v>0</v>
      </c>
    </row>
    <row r="10" spans="1:35" ht="16.5" customHeight="1">
      <c r="A10" s="334"/>
      <c r="B10" s="336" t="s">
        <v>9</v>
      </c>
      <c r="C10" s="33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31">
        <f t="shared" si="2"/>
        <v>0</v>
      </c>
    </row>
    <row r="11" spans="1:35" ht="16.5" customHeight="1">
      <c r="A11" s="335"/>
      <c r="B11" s="338" t="s">
        <v>112</v>
      </c>
      <c r="C11" s="33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2">
        <f t="shared" si="2"/>
        <v>0</v>
      </c>
    </row>
    <row r="12" spans="1:35" ht="16.5" customHeight="1">
      <c r="A12" s="334"/>
      <c r="B12" s="336" t="s">
        <v>9</v>
      </c>
      <c r="C12" s="33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31">
        <f t="shared" si="2"/>
        <v>0</v>
      </c>
    </row>
    <row r="13" spans="1:35" ht="16.5" customHeight="1">
      <c r="A13" s="335"/>
      <c r="B13" s="338" t="s">
        <v>112</v>
      </c>
      <c r="C13" s="33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2">
        <f t="shared" si="2"/>
        <v>0</v>
      </c>
    </row>
    <row r="14" spans="1:35" ht="16.5" customHeight="1">
      <c r="A14" s="334"/>
      <c r="B14" s="336" t="s">
        <v>9</v>
      </c>
      <c r="C14" s="33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31">
        <f t="shared" si="2"/>
        <v>0</v>
      </c>
    </row>
    <row r="15" spans="1:35" ht="16.5" customHeight="1">
      <c r="A15" s="335"/>
      <c r="B15" s="338" t="s">
        <v>112</v>
      </c>
      <c r="C15" s="33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2">
        <f t="shared" si="2"/>
        <v>0</v>
      </c>
    </row>
    <row r="16" spans="1:35" ht="16.5" customHeight="1">
      <c r="A16" s="334"/>
      <c r="B16" s="336" t="s">
        <v>9</v>
      </c>
      <c r="C16" s="33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31">
        <f t="shared" si="2"/>
        <v>0</v>
      </c>
    </row>
    <row r="17" spans="1:35" ht="16.5" customHeight="1">
      <c r="A17" s="335"/>
      <c r="B17" s="338" t="s">
        <v>112</v>
      </c>
      <c r="C17" s="33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2">
        <f t="shared" si="2"/>
        <v>0</v>
      </c>
    </row>
    <row r="18" spans="1:35" ht="16.5" customHeight="1">
      <c r="A18" s="334"/>
      <c r="B18" s="336" t="s">
        <v>9</v>
      </c>
      <c r="C18" s="33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31">
        <f t="shared" si="2"/>
        <v>0</v>
      </c>
    </row>
    <row r="19" spans="1:35" ht="16.5" customHeight="1">
      <c r="A19" s="335"/>
      <c r="B19" s="338" t="s">
        <v>112</v>
      </c>
      <c r="C19" s="33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32">
        <f t="shared" si="2"/>
        <v>0</v>
      </c>
    </row>
    <row r="20" spans="1:35" ht="16.5" customHeight="1">
      <c r="A20" s="334"/>
      <c r="B20" s="336" t="s">
        <v>9</v>
      </c>
      <c r="C20" s="33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31">
        <f t="shared" si="2"/>
        <v>0</v>
      </c>
    </row>
    <row r="21" spans="1:35" ht="16.5" customHeight="1">
      <c r="A21" s="335"/>
      <c r="B21" s="338" t="s">
        <v>112</v>
      </c>
      <c r="C21" s="33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2">
        <f t="shared" si="2"/>
        <v>0</v>
      </c>
    </row>
    <row r="22" spans="1:35" ht="16.5" customHeight="1">
      <c r="A22" s="334"/>
      <c r="B22" s="336" t="s">
        <v>9</v>
      </c>
      <c r="C22" s="33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31">
        <f t="shared" si="2"/>
        <v>0</v>
      </c>
    </row>
    <row r="23" spans="1:35" ht="16.5" customHeight="1">
      <c r="A23" s="335"/>
      <c r="B23" s="338" t="s">
        <v>112</v>
      </c>
      <c r="C23" s="33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2">
        <f t="shared" si="2"/>
        <v>0</v>
      </c>
    </row>
    <row r="24" spans="1:35" ht="16.5" customHeight="1">
      <c r="A24" s="334"/>
      <c r="B24" s="336" t="s">
        <v>9</v>
      </c>
      <c r="C24" s="33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31">
        <f t="shared" si="2"/>
        <v>0</v>
      </c>
    </row>
    <row r="25" spans="1:35" ht="16.5" customHeight="1">
      <c r="A25" s="335"/>
      <c r="B25" s="338" t="s">
        <v>112</v>
      </c>
      <c r="C25" s="33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2">
        <f t="shared" si="2"/>
        <v>0</v>
      </c>
    </row>
    <row r="26" spans="1:35" ht="16.5" customHeight="1">
      <c r="A26" s="334"/>
      <c r="B26" s="336" t="s">
        <v>9</v>
      </c>
      <c r="C26" s="33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31">
        <f t="shared" si="2"/>
        <v>0</v>
      </c>
    </row>
    <row r="27" spans="1:35" ht="16.5" customHeight="1">
      <c r="A27" s="335"/>
      <c r="B27" s="338" t="s">
        <v>112</v>
      </c>
      <c r="C27" s="33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2">
        <f t="shared" si="2"/>
        <v>0</v>
      </c>
    </row>
    <row r="28" spans="1:35" ht="16.5" customHeight="1">
      <c r="A28" s="334"/>
      <c r="B28" s="336" t="s">
        <v>9</v>
      </c>
      <c r="C28" s="33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31">
        <f>SUM(D28:AH28)</f>
        <v>0</v>
      </c>
    </row>
    <row r="29" spans="1:35" ht="16.5" customHeight="1">
      <c r="A29" s="335"/>
      <c r="B29" s="338" t="s">
        <v>112</v>
      </c>
      <c r="C29" s="33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2">
        <f>SUM(D29:AH29)</f>
        <v>0</v>
      </c>
    </row>
    <row r="30" spans="1:35" ht="16.5" customHeight="1">
      <c r="A30" s="334"/>
      <c r="B30" s="336" t="s">
        <v>9</v>
      </c>
      <c r="C30" s="33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31">
        <f>SUM(D30:AH30)</f>
        <v>0</v>
      </c>
    </row>
    <row r="31" spans="1:35" ht="16.5" customHeight="1">
      <c r="A31" s="335"/>
      <c r="B31" s="338" t="s">
        <v>112</v>
      </c>
      <c r="C31" s="33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2">
        <f>SUM(D31:AH31)</f>
        <v>0</v>
      </c>
    </row>
    <row r="32" spans="1:35" ht="19.5" customHeight="1">
      <c r="A32" s="342" t="s">
        <v>67</v>
      </c>
      <c r="B32" s="342"/>
      <c r="C32" s="22"/>
      <c r="D32" s="22" t="s">
        <v>28</v>
      </c>
      <c r="E32" s="343">
        <f>DATE(YEAR(K32),MONTH(K32)-1,21)</f>
        <v>45190</v>
      </c>
      <c r="F32" s="343"/>
      <c r="G32" s="343"/>
      <c r="H32" s="343"/>
      <c r="I32" s="344" t="s">
        <v>29</v>
      </c>
      <c r="J32" s="344"/>
      <c r="K32" s="343">
        <f>合計請求書!$K$6</f>
        <v>45219</v>
      </c>
      <c r="L32" s="343"/>
      <c r="M32" s="343"/>
      <c r="N32" s="343"/>
      <c r="O32" s="22" t="s">
        <v>30</v>
      </c>
      <c r="P32" s="22"/>
      <c r="Q32" s="22"/>
      <c r="R32" s="1"/>
      <c r="S32" s="1"/>
      <c r="T32" s="1"/>
      <c r="U32" s="1"/>
      <c r="V32" s="1"/>
      <c r="W32" s="1"/>
      <c r="X32" s="1"/>
      <c r="Y32" s="1"/>
      <c r="Z32" s="1"/>
      <c r="AA32" s="1"/>
      <c r="AB32" s="1"/>
      <c r="AC32" s="1"/>
      <c r="AD32" s="1"/>
      <c r="AE32" s="1"/>
      <c r="AF32" s="1"/>
      <c r="AG32" s="1"/>
      <c r="AH32" s="1"/>
      <c r="AI32" s="1"/>
    </row>
    <row r="33" spans="1:35">
      <c r="A33" s="345" t="s">
        <v>25</v>
      </c>
      <c r="B33" s="347" t="s">
        <v>64</v>
      </c>
      <c r="C33" s="23"/>
      <c r="D33" s="24">
        <f>E32</f>
        <v>45190</v>
      </c>
      <c r="E33" s="24">
        <f t="shared" ref="E33" si="3">D33+1</f>
        <v>45191</v>
      </c>
      <c r="F33" s="24">
        <f t="shared" ref="F33" si="4">E33+1</f>
        <v>45192</v>
      </c>
      <c r="G33" s="24">
        <f t="shared" ref="G33" si="5">F33+1</f>
        <v>45193</v>
      </c>
      <c r="H33" s="24">
        <f t="shared" ref="H33" si="6">G33+1</f>
        <v>45194</v>
      </c>
      <c r="I33" s="24">
        <f t="shared" ref="I33" si="7">H33+1</f>
        <v>45195</v>
      </c>
      <c r="J33" s="24">
        <f t="shared" ref="J33" si="8">I33+1</f>
        <v>45196</v>
      </c>
      <c r="K33" s="24">
        <f t="shared" ref="K33" si="9">J33+1</f>
        <v>45197</v>
      </c>
      <c r="L33" s="24">
        <f t="shared" ref="L33" si="10">K33+1</f>
        <v>45198</v>
      </c>
      <c r="M33" s="24">
        <f t="shared" ref="M33" si="11">L33+1</f>
        <v>45199</v>
      </c>
      <c r="N33" s="24">
        <f t="shared" ref="N33" si="12">M33+1</f>
        <v>45200</v>
      </c>
      <c r="O33" s="24">
        <f t="shared" ref="O33" si="13">N33+1</f>
        <v>45201</v>
      </c>
      <c r="P33" s="24">
        <f t="shared" ref="P33" si="14">O33+1</f>
        <v>45202</v>
      </c>
      <c r="Q33" s="24">
        <f t="shared" ref="Q33" si="15">P33+1</f>
        <v>45203</v>
      </c>
      <c r="R33" s="24">
        <f t="shared" ref="R33" si="16">Q33+1</f>
        <v>45204</v>
      </c>
      <c r="S33" s="24">
        <f t="shared" ref="S33" si="17">R33+1</f>
        <v>45205</v>
      </c>
      <c r="T33" s="24">
        <f t="shared" ref="T33" si="18">S33+1</f>
        <v>45206</v>
      </c>
      <c r="U33" s="24">
        <f t="shared" ref="U33" si="19">T33+1</f>
        <v>45207</v>
      </c>
      <c r="V33" s="24">
        <f t="shared" ref="V33" si="20">U33+1</f>
        <v>45208</v>
      </c>
      <c r="W33" s="24">
        <f t="shared" ref="W33" si="21">V33+1</f>
        <v>45209</v>
      </c>
      <c r="X33" s="24">
        <f t="shared" ref="X33" si="22">W33+1</f>
        <v>45210</v>
      </c>
      <c r="Y33" s="24">
        <f t="shared" ref="Y33" si="23">X33+1</f>
        <v>45211</v>
      </c>
      <c r="Z33" s="24">
        <f t="shared" ref="Z33" si="24">Y33+1</f>
        <v>45212</v>
      </c>
      <c r="AA33" s="24">
        <f t="shared" ref="AA33" si="25">Z33+1</f>
        <v>45213</v>
      </c>
      <c r="AB33" s="24">
        <f t="shared" ref="AB33" si="26">AA33+1</f>
        <v>45214</v>
      </c>
      <c r="AC33" s="24">
        <f t="shared" ref="AC33" si="27">AB33+1</f>
        <v>45215</v>
      </c>
      <c r="AD33" s="24">
        <f t="shared" ref="AD33" si="28">AC33+1</f>
        <v>45216</v>
      </c>
      <c r="AE33" s="24">
        <f t="shared" ref="AE33" si="29">AD33+1</f>
        <v>45217</v>
      </c>
      <c r="AF33" s="24">
        <f t="shared" ref="AF33" si="30">AE33+1</f>
        <v>45218</v>
      </c>
      <c r="AG33" s="24">
        <f t="shared" ref="AG33" si="31">AF33+1</f>
        <v>45219</v>
      </c>
      <c r="AH33" s="24">
        <f>AG33+1</f>
        <v>45220</v>
      </c>
      <c r="AI33" s="340" t="s">
        <v>8</v>
      </c>
    </row>
    <row r="34" spans="1:35">
      <c r="A34" s="346"/>
      <c r="B34" s="348"/>
      <c r="C34" s="25"/>
      <c r="D34" s="26">
        <f>D33</f>
        <v>45190</v>
      </c>
      <c r="E34" s="26">
        <f t="shared" ref="E34:AH34" si="32">E33</f>
        <v>45191</v>
      </c>
      <c r="F34" s="26">
        <f t="shared" si="32"/>
        <v>45192</v>
      </c>
      <c r="G34" s="26">
        <f t="shared" si="32"/>
        <v>45193</v>
      </c>
      <c r="H34" s="26">
        <f t="shared" si="32"/>
        <v>45194</v>
      </c>
      <c r="I34" s="26">
        <f t="shared" si="32"/>
        <v>45195</v>
      </c>
      <c r="J34" s="26">
        <f t="shared" si="32"/>
        <v>45196</v>
      </c>
      <c r="K34" s="26">
        <f t="shared" si="32"/>
        <v>45197</v>
      </c>
      <c r="L34" s="26">
        <f t="shared" si="32"/>
        <v>45198</v>
      </c>
      <c r="M34" s="26">
        <f t="shared" si="32"/>
        <v>45199</v>
      </c>
      <c r="N34" s="26">
        <f t="shared" si="32"/>
        <v>45200</v>
      </c>
      <c r="O34" s="26">
        <f t="shared" si="32"/>
        <v>45201</v>
      </c>
      <c r="P34" s="26">
        <f t="shared" si="32"/>
        <v>45202</v>
      </c>
      <c r="Q34" s="26">
        <f t="shared" si="32"/>
        <v>45203</v>
      </c>
      <c r="R34" s="26">
        <f t="shared" si="32"/>
        <v>45204</v>
      </c>
      <c r="S34" s="26">
        <f t="shared" si="32"/>
        <v>45205</v>
      </c>
      <c r="T34" s="26">
        <f t="shared" si="32"/>
        <v>45206</v>
      </c>
      <c r="U34" s="26">
        <f t="shared" si="32"/>
        <v>45207</v>
      </c>
      <c r="V34" s="26">
        <f t="shared" si="32"/>
        <v>45208</v>
      </c>
      <c r="W34" s="26">
        <f t="shared" si="32"/>
        <v>45209</v>
      </c>
      <c r="X34" s="26">
        <f t="shared" si="32"/>
        <v>45210</v>
      </c>
      <c r="Y34" s="26">
        <f t="shared" si="32"/>
        <v>45211</v>
      </c>
      <c r="Z34" s="26">
        <f t="shared" si="32"/>
        <v>45212</v>
      </c>
      <c r="AA34" s="26">
        <f t="shared" si="32"/>
        <v>45213</v>
      </c>
      <c r="AB34" s="26">
        <f t="shared" si="32"/>
        <v>45214</v>
      </c>
      <c r="AC34" s="26">
        <f t="shared" si="32"/>
        <v>45215</v>
      </c>
      <c r="AD34" s="26">
        <f t="shared" si="32"/>
        <v>45216</v>
      </c>
      <c r="AE34" s="26">
        <f t="shared" si="32"/>
        <v>45217</v>
      </c>
      <c r="AF34" s="26">
        <f t="shared" si="32"/>
        <v>45218</v>
      </c>
      <c r="AG34" s="26">
        <f t="shared" si="32"/>
        <v>45219</v>
      </c>
      <c r="AH34" s="26">
        <f t="shared" si="32"/>
        <v>45220</v>
      </c>
      <c r="AI34" s="341"/>
    </row>
    <row r="35" spans="1:35" ht="16.5" customHeight="1">
      <c r="A35" s="334"/>
      <c r="B35" s="336" t="s">
        <v>9</v>
      </c>
      <c r="C35" s="337"/>
      <c r="D35" s="27"/>
      <c r="E35" s="28"/>
      <c r="F35" s="28"/>
      <c r="G35" s="28"/>
      <c r="H35" s="28"/>
      <c r="I35" s="28"/>
      <c r="J35" s="28"/>
      <c r="K35" s="28"/>
      <c r="L35" s="28"/>
      <c r="M35" s="28"/>
      <c r="N35" s="28"/>
      <c r="O35" s="27"/>
      <c r="P35" s="27"/>
      <c r="Q35" s="27"/>
      <c r="R35" s="27"/>
      <c r="S35" s="27"/>
      <c r="T35" s="27"/>
      <c r="U35" s="27"/>
      <c r="V35" s="27"/>
      <c r="W35" s="27"/>
      <c r="X35" s="27"/>
      <c r="Y35" s="27"/>
      <c r="Z35" s="27"/>
      <c r="AA35" s="27"/>
      <c r="AB35" s="27"/>
      <c r="AC35" s="27"/>
      <c r="AD35" s="27"/>
      <c r="AE35" s="27"/>
      <c r="AF35" s="27"/>
      <c r="AG35" s="27"/>
      <c r="AH35" s="27"/>
      <c r="AI35" s="31">
        <f>SUM(D35:AH35)</f>
        <v>0</v>
      </c>
    </row>
    <row r="36" spans="1:35" ht="16.5" customHeight="1">
      <c r="A36" s="335"/>
      <c r="B36" s="338" t="s">
        <v>112</v>
      </c>
      <c r="C36" s="33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2">
        <f>SUM(D36:AH36)</f>
        <v>0</v>
      </c>
    </row>
    <row r="37" spans="1:35" ht="16.5" customHeight="1">
      <c r="A37" s="334"/>
      <c r="B37" s="336" t="s">
        <v>9</v>
      </c>
      <c r="C37" s="33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31">
        <f>SUM(D37:AH37)</f>
        <v>0</v>
      </c>
    </row>
    <row r="38" spans="1:35" ht="16.5" customHeight="1">
      <c r="A38" s="335"/>
      <c r="B38" s="338" t="s">
        <v>112</v>
      </c>
      <c r="C38" s="33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2">
        <f t="shared" ref="AI38:AI56" si="33">SUM(D38:AH38)</f>
        <v>0</v>
      </c>
    </row>
    <row r="39" spans="1:35" ht="16.5" customHeight="1">
      <c r="A39" s="334"/>
      <c r="B39" s="336" t="s">
        <v>9</v>
      </c>
      <c r="C39" s="33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31">
        <f t="shared" si="33"/>
        <v>0</v>
      </c>
    </row>
    <row r="40" spans="1:35" ht="16.5" customHeight="1">
      <c r="A40" s="335"/>
      <c r="B40" s="338" t="s">
        <v>112</v>
      </c>
      <c r="C40" s="33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2">
        <f t="shared" si="33"/>
        <v>0</v>
      </c>
    </row>
    <row r="41" spans="1:35" ht="16.5" customHeight="1">
      <c r="A41" s="334"/>
      <c r="B41" s="336" t="s">
        <v>9</v>
      </c>
      <c r="C41" s="33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31">
        <f t="shared" si="33"/>
        <v>0</v>
      </c>
    </row>
    <row r="42" spans="1:35" ht="16.5" customHeight="1">
      <c r="A42" s="335"/>
      <c r="B42" s="338" t="s">
        <v>112</v>
      </c>
      <c r="C42" s="33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2">
        <f t="shared" si="33"/>
        <v>0</v>
      </c>
    </row>
    <row r="43" spans="1:35" ht="16.5" customHeight="1">
      <c r="A43" s="334"/>
      <c r="B43" s="336" t="s">
        <v>9</v>
      </c>
      <c r="C43" s="33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31">
        <f t="shared" si="33"/>
        <v>0</v>
      </c>
    </row>
    <row r="44" spans="1:35" ht="16.5" customHeight="1">
      <c r="A44" s="335"/>
      <c r="B44" s="338" t="s">
        <v>112</v>
      </c>
      <c r="C44" s="33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2">
        <f t="shared" si="33"/>
        <v>0</v>
      </c>
    </row>
    <row r="45" spans="1:35" ht="16.5" customHeight="1">
      <c r="A45" s="334"/>
      <c r="B45" s="336" t="s">
        <v>9</v>
      </c>
      <c r="C45" s="33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31">
        <f t="shared" si="33"/>
        <v>0</v>
      </c>
    </row>
    <row r="46" spans="1:35" ht="16.5" customHeight="1">
      <c r="A46" s="335"/>
      <c r="B46" s="338" t="s">
        <v>112</v>
      </c>
      <c r="C46" s="33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2">
        <f t="shared" si="33"/>
        <v>0</v>
      </c>
    </row>
    <row r="47" spans="1:35" ht="16.5" customHeight="1">
      <c r="A47" s="334"/>
      <c r="B47" s="336" t="s">
        <v>9</v>
      </c>
      <c r="C47" s="33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31">
        <f t="shared" si="33"/>
        <v>0</v>
      </c>
    </row>
    <row r="48" spans="1:35" ht="16.5" customHeight="1">
      <c r="A48" s="335"/>
      <c r="B48" s="338" t="s">
        <v>112</v>
      </c>
      <c r="C48" s="33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2">
        <f t="shared" si="33"/>
        <v>0</v>
      </c>
    </row>
    <row r="49" spans="1:35" ht="16.5" customHeight="1">
      <c r="A49" s="334"/>
      <c r="B49" s="336" t="s">
        <v>9</v>
      </c>
      <c r="C49" s="33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31">
        <f t="shared" si="33"/>
        <v>0</v>
      </c>
    </row>
    <row r="50" spans="1:35" ht="16.5" customHeight="1">
      <c r="A50" s="335"/>
      <c r="B50" s="338" t="s">
        <v>112</v>
      </c>
      <c r="C50" s="33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32">
        <f t="shared" si="33"/>
        <v>0</v>
      </c>
    </row>
    <row r="51" spans="1:35" ht="16.5" customHeight="1">
      <c r="A51" s="334"/>
      <c r="B51" s="336" t="s">
        <v>9</v>
      </c>
      <c r="C51" s="33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31">
        <f t="shared" si="33"/>
        <v>0</v>
      </c>
    </row>
    <row r="52" spans="1:35" ht="16.5" customHeight="1">
      <c r="A52" s="335"/>
      <c r="B52" s="338" t="s">
        <v>112</v>
      </c>
      <c r="C52" s="33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2">
        <f t="shared" si="33"/>
        <v>0</v>
      </c>
    </row>
    <row r="53" spans="1:35" ht="16.5" customHeight="1">
      <c r="A53" s="334"/>
      <c r="B53" s="336" t="s">
        <v>9</v>
      </c>
      <c r="C53" s="33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31">
        <f t="shared" si="33"/>
        <v>0</v>
      </c>
    </row>
    <row r="54" spans="1:35" ht="16.5" customHeight="1">
      <c r="A54" s="335"/>
      <c r="B54" s="338" t="s">
        <v>112</v>
      </c>
      <c r="C54" s="33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2">
        <f t="shared" si="33"/>
        <v>0</v>
      </c>
    </row>
    <row r="55" spans="1:35" ht="16.5" customHeight="1">
      <c r="A55" s="334"/>
      <c r="B55" s="336" t="s">
        <v>9</v>
      </c>
      <c r="C55" s="33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31">
        <f t="shared" si="33"/>
        <v>0</v>
      </c>
    </row>
    <row r="56" spans="1:35" ht="16.5" customHeight="1">
      <c r="A56" s="335"/>
      <c r="B56" s="338" t="s">
        <v>112</v>
      </c>
      <c r="C56" s="33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2">
        <f t="shared" si="33"/>
        <v>0</v>
      </c>
    </row>
    <row r="57" spans="1:35" ht="16.5" customHeight="1">
      <c r="A57" s="334"/>
      <c r="B57" s="336" t="s">
        <v>9</v>
      </c>
      <c r="C57" s="33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31">
        <f>SUM(D57:AH57)</f>
        <v>0</v>
      </c>
    </row>
    <row r="58" spans="1:35" ht="16.5" customHeight="1">
      <c r="A58" s="335"/>
      <c r="B58" s="338" t="s">
        <v>112</v>
      </c>
      <c r="C58" s="33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32">
        <f>SUM(D58:AH58)</f>
        <v>0</v>
      </c>
    </row>
    <row r="59" spans="1:35" ht="16.5" customHeight="1">
      <c r="A59" s="334"/>
      <c r="B59" s="336" t="s">
        <v>9</v>
      </c>
      <c r="C59" s="33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31">
        <f>SUM(D59:AH59)</f>
        <v>0</v>
      </c>
    </row>
    <row r="60" spans="1:35" ht="16.5" customHeight="1">
      <c r="A60" s="335"/>
      <c r="B60" s="338" t="s">
        <v>112</v>
      </c>
      <c r="C60" s="33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2">
        <f>SUM(D60:AH60)</f>
        <v>0</v>
      </c>
    </row>
  </sheetData>
  <sheetProtection formatCells="0"/>
  <mergeCells count="93">
    <mergeCell ref="B29:C29"/>
    <mergeCell ref="B17:C17"/>
    <mergeCell ref="A26:A27"/>
    <mergeCell ref="B26:C26"/>
    <mergeCell ref="A22:A23"/>
    <mergeCell ref="B23:C23"/>
    <mergeCell ref="A24:A25"/>
    <mergeCell ref="B24:C24"/>
    <mergeCell ref="B25:C25"/>
    <mergeCell ref="B27:C27"/>
    <mergeCell ref="B21:C21"/>
    <mergeCell ref="B22:C22"/>
    <mergeCell ref="A18:A19"/>
    <mergeCell ref="B18:C18"/>
    <mergeCell ref="B19:C19"/>
    <mergeCell ref="AI4:AI5"/>
    <mergeCell ref="B4:B5"/>
    <mergeCell ref="A28:A29"/>
    <mergeCell ref="B7:C7"/>
    <mergeCell ref="B28:C28"/>
    <mergeCell ref="A8:A9"/>
    <mergeCell ref="B8:C8"/>
    <mergeCell ref="A6:A7"/>
    <mergeCell ref="B6:C6"/>
    <mergeCell ref="B9:C9"/>
    <mergeCell ref="A12:A13"/>
    <mergeCell ref="B12:C12"/>
    <mergeCell ref="B13:C13"/>
    <mergeCell ref="A10:A11"/>
    <mergeCell ref="B10:C10"/>
    <mergeCell ref="B11:C11"/>
    <mergeCell ref="B1:K1"/>
    <mergeCell ref="A30:A31"/>
    <mergeCell ref="B30:C30"/>
    <mergeCell ref="B31:C31"/>
    <mergeCell ref="A4:A5"/>
    <mergeCell ref="A3:B3"/>
    <mergeCell ref="K3:N3"/>
    <mergeCell ref="I3:J3"/>
    <mergeCell ref="E3:H3"/>
    <mergeCell ref="A14:A15"/>
    <mergeCell ref="B14:C14"/>
    <mergeCell ref="B15:C15"/>
    <mergeCell ref="A16:A17"/>
    <mergeCell ref="B16:C16"/>
    <mergeCell ref="A20:A21"/>
    <mergeCell ref="B20:C20"/>
    <mergeCell ref="A32:B32"/>
    <mergeCell ref="E32:H32"/>
    <mergeCell ref="I32:J32"/>
    <mergeCell ref="K32:N32"/>
    <mergeCell ref="A33:A34"/>
    <mergeCell ref="B33:B34"/>
    <mergeCell ref="AI33:AI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A45:A46"/>
    <mergeCell ref="B45:C45"/>
    <mergeCell ref="B46:C46"/>
    <mergeCell ref="A47:A48"/>
    <mergeCell ref="B47:C47"/>
    <mergeCell ref="B48:C48"/>
    <mergeCell ref="A49:A50"/>
    <mergeCell ref="B49:C49"/>
    <mergeCell ref="B50:C50"/>
    <mergeCell ref="A51:A52"/>
    <mergeCell ref="B51:C51"/>
    <mergeCell ref="B52:C52"/>
    <mergeCell ref="A53:A54"/>
    <mergeCell ref="B53:C53"/>
    <mergeCell ref="B54:C54"/>
    <mergeCell ref="A59:A60"/>
    <mergeCell ref="B59:C59"/>
    <mergeCell ref="B60:C60"/>
    <mergeCell ref="A55:A56"/>
    <mergeCell ref="B55:C55"/>
    <mergeCell ref="B56:C56"/>
    <mergeCell ref="A57:A58"/>
    <mergeCell ref="B57:C57"/>
    <mergeCell ref="B58:C58"/>
  </mergeCells>
  <phoneticPr fontId="1"/>
  <conditionalFormatting sqref="D4:AH5">
    <cfRule type="expression" dxfId="5" priority="3" stopIfTrue="1">
      <formula>WEEKDAY(D4)=1</formula>
    </cfRule>
    <cfRule type="expression" dxfId="4" priority="4" stopIfTrue="1">
      <formula>WEEKDAY(D4)=7</formula>
    </cfRule>
  </conditionalFormatting>
  <conditionalFormatting sqref="D33:AH34">
    <cfRule type="expression" dxfId="3" priority="1" stopIfTrue="1">
      <formula>WEEKDAY(D33)=1</formula>
    </cfRule>
    <cfRule type="expression" dxfId="2" priority="2" stopIfTrue="1">
      <formula>WEEKDAY(D33)=7</formula>
    </cfRule>
  </conditionalFormatting>
  <pageMargins left="0.7" right="0.7" top="0.75" bottom="0.75" header="0.3" footer="0.3"/>
  <pageSetup paperSize="9"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5"/>
  </sheetPr>
  <dimension ref="A1:N33"/>
  <sheetViews>
    <sheetView view="pageBreakPreview" zoomScaleNormal="100" workbookViewId="0">
      <selection activeCell="K26" sqref="K26:N26"/>
    </sheetView>
  </sheetViews>
  <sheetFormatPr defaultRowHeight="13.5"/>
  <sheetData>
    <row r="1" spans="1:14" ht="14.25" thickBot="1">
      <c r="A1" s="2"/>
      <c r="B1" s="3"/>
      <c r="C1" s="3"/>
      <c r="D1" s="3"/>
      <c r="E1" s="3"/>
      <c r="F1" s="3"/>
      <c r="G1" s="3"/>
      <c r="H1" s="3"/>
      <c r="I1" s="3"/>
      <c r="J1" s="3"/>
      <c r="K1" s="3"/>
      <c r="L1" s="3"/>
      <c r="M1" s="3"/>
      <c r="N1" s="3"/>
    </row>
    <row r="2" spans="1:14" ht="21.75" customHeight="1">
      <c r="A2" s="2"/>
      <c r="B2" s="3"/>
      <c r="C2" s="4"/>
      <c r="D2" s="5"/>
      <c r="E2" s="3"/>
      <c r="F2" s="3"/>
      <c r="G2" s="3"/>
      <c r="H2" s="3"/>
      <c r="I2" s="3"/>
      <c r="J2" s="3"/>
      <c r="K2" s="3"/>
      <c r="L2" s="3"/>
      <c r="M2" s="3"/>
      <c r="N2" s="3"/>
    </row>
    <row r="3" spans="1:14" ht="21.75" customHeight="1">
      <c r="A3" s="2"/>
      <c r="B3" s="118"/>
      <c r="C3" s="119"/>
      <c r="D3" s="6"/>
      <c r="E3" s="3"/>
      <c r="F3" s="3"/>
      <c r="G3" s="3"/>
      <c r="H3" s="3"/>
      <c r="I3" s="358" t="s">
        <v>105</v>
      </c>
      <c r="J3" s="358"/>
      <c r="K3" s="358"/>
      <c r="L3" s="358"/>
      <c r="M3" s="358"/>
      <c r="N3" s="7" t="s">
        <v>35</v>
      </c>
    </row>
    <row r="4" spans="1:14">
      <c r="A4" s="2"/>
      <c r="B4" s="118"/>
      <c r="C4" s="119"/>
      <c r="D4" s="6"/>
      <c r="E4" s="3"/>
      <c r="F4" s="3"/>
      <c r="G4" s="3"/>
      <c r="H4" s="3"/>
      <c r="I4" s="8"/>
      <c r="J4" s="8"/>
      <c r="K4" s="8"/>
      <c r="L4" s="8"/>
      <c r="M4" s="8"/>
      <c r="N4" s="8"/>
    </row>
    <row r="5" spans="1:14">
      <c r="A5" s="2"/>
      <c r="B5" s="118"/>
      <c r="C5" s="119"/>
      <c r="D5" s="6"/>
      <c r="E5" s="3"/>
      <c r="F5" s="3"/>
      <c r="G5" s="3"/>
      <c r="H5" s="3"/>
      <c r="I5" s="3"/>
      <c r="J5" s="3"/>
      <c r="K5" s="3"/>
      <c r="L5" s="3"/>
      <c r="M5" s="3"/>
      <c r="N5" s="3"/>
    </row>
    <row r="6" spans="1:14">
      <c r="A6" s="2"/>
      <c r="B6" s="118"/>
      <c r="C6" s="118"/>
      <c r="D6" s="6"/>
      <c r="E6" s="3"/>
      <c r="F6" s="3"/>
      <c r="G6" s="3"/>
      <c r="H6" s="3"/>
      <c r="I6" s="2"/>
      <c r="J6" s="9"/>
      <c r="K6" s="372">
        <v>45219</v>
      </c>
      <c r="L6" s="372"/>
      <c r="M6" s="372"/>
      <c r="N6" s="10" t="s">
        <v>33</v>
      </c>
    </row>
    <row r="7" spans="1:14">
      <c r="A7" s="2"/>
      <c r="B7" s="118"/>
      <c r="C7" s="118"/>
      <c r="D7" s="6"/>
      <c r="E7" s="3"/>
      <c r="F7" s="3"/>
      <c r="G7" s="3"/>
      <c r="H7" s="3"/>
      <c r="I7" s="8"/>
      <c r="J7" s="8"/>
      <c r="K7" s="8"/>
      <c r="L7" s="8"/>
      <c r="M7" s="8"/>
      <c r="N7" s="8"/>
    </row>
    <row r="8" spans="1:14">
      <c r="A8" s="2"/>
      <c r="B8" s="118"/>
      <c r="C8" s="118"/>
      <c r="D8" s="6"/>
      <c r="E8" s="3"/>
      <c r="F8" s="3"/>
      <c r="G8" s="3"/>
      <c r="H8" s="3"/>
      <c r="I8" s="3"/>
      <c r="J8" s="3"/>
      <c r="K8" s="3"/>
      <c r="L8" s="3"/>
      <c r="M8" s="3"/>
      <c r="N8" s="3"/>
    </row>
    <row r="9" spans="1:14" ht="21.75" customHeight="1" thickBot="1">
      <c r="A9" s="2"/>
      <c r="B9" s="3"/>
      <c r="C9" s="11"/>
      <c r="D9" s="12"/>
      <c r="E9" s="3"/>
      <c r="F9" s="3"/>
      <c r="G9" s="3"/>
      <c r="H9" s="3"/>
      <c r="I9" s="3"/>
      <c r="J9" s="13"/>
      <c r="K9" s="14"/>
      <c r="L9" s="14"/>
      <c r="M9" s="14"/>
      <c r="N9" s="14"/>
    </row>
    <row r="10" spans="1:14">
      <c r="A10" s="2"/>
      <c r="B10" s="3"/>
      <c r="C10" s="3"/>
      <c r="D10" s="3"/>
      <c r="E10" s="3"/>
      <c r="F10" s="3"/>
      <c r="G10" s="3"/>
      <c r="H10" s="3"/>
      <c r="I10" s="3"/>
      <c r="J10" s="3"/>
      <c r="K10" s="3"/>
      <c r="L10" s="3"/>
      <c r="M10" s="3"/>
      <c r="N10" s="3"/>
    </row>
    <row r="11" spans="1:14">
      <c r="A11" s="2"/>
      <c r="B11" s="3"/>
      <c r="C11" s="3"/>
      <c r="D11" s="3"/>
      <c r="E11" s="3"/>
      <c r="F11" s="3"/>
      <c r="G11" s="3"/>
      <c r="H11" s="3"/>
      <c r="I11" s="3"/>
      <c r="J11" s="3"/>
      <c r="K11" s="3"/>
      <c r="L11" s="3"/>
      <c r="M11" s="3"/>
      <c r="N11" s="3"/>
    </row>
    <row r="12" spans="1:14">
      <c r="A12" s="2"/>
      <c r="B12" s="3"/>
      <c r="C12" s="3"/>
      <c r="D12" s="3"/>
      <c r="E12" s="3"/>
      <c r="F12" s="3"/>
      <c r="G12" s="3"/>
      <c r="H12" s="3"/>
      <c r="I12" s="3"/>
      <c r="J12" s="3"/>
      <c r="K12" s="3"/>
      <c r="L12" s="3"/>
      <c r="M12" s="3"/>
      <c r="N12" s="3"/>
    </row>
    <row r="13" spans="1:14">
      <c r="A13" s="2"/>
      <c r="B13" s="3"/>
      <c r="C13" s="3"/>
      <c r="D13" s="3"/>
      <c r="E13" s="3"/>
      <c r="F13" s="3"/>
      <c r="G13" s="3"/>
      <c r="H13" s="3"/>
      <c r="I13" s="3"/>
      <c r="J13" s="3"/>
      <c r="K13" s="3"/>
      <c r="L13" s="3"/>
      <c r="M13" s="3"/>
      <c r="N13" s="3"/>
    </row>
    <row r="14" spans="1:14" ht="58.5" customHeight="1">
      <c r="A14" s="2"/>
      <c r="B14" s="3"/>
      <c r="C14" s="3"/>
      <c r="D14" s="3"/>
      <c r="E14" s="3"/>
      <c r="F14" s="3"/>
      <c r="G14" s="3"/>
      <c r="H14" s="3"/>
      <c r="I14" s="3"/>
      <c r="J14" s="3"/>
      <c r="K14" s="3"/>
      <c r="L14" s="3"/>
      <c r="M14" s="3"/>
      <c r="N14" s="3"/>
    </row>
    <row r="15" spans="1:14" ht="13.5" customHeight="1">
      <c r="A15" s="2"/>
      <c r="B15" s="3"/>
      <c r="C15" s="3"/>
      <c r="D15" s="3"/>
      <c r="E15" s="3"/>
      <c r="F15" s="3"/>
      <c r="G15" s="3"/>
      <c r="H15" s="3"/>
      <c r="I15" s="360" t="s">
        <v>14</v>
      </c>
      <c r="J15" s="361"/>
      <c r="K15" s="361"/>
      <c r="L15" s="366">
        <f>J19+M19</f>
        <v>1080000</v>
      </c>
      <c r="M15" s="366"/>
      <c r="N15" s="367"/>
    </row>
    <row r="16" spans="1:14" ht="13.5" customHeight="1">
      <c r="A16" s="2"/>
      <c r="B16" s="3"/>
      <c r="C16" s="3"/>
      <c r="D16" s="3"/>
      <c r="E16" s="3"/>
      <c r="F16" s="3"/>
      <c r="G16" s="3"/>
      <c r="H16" s="3"/>
      <c r="I16" s="362"/>
      <c r="J16" s="363"/>
      <c r="K16" s="363"/>
      <c r="L16" s="368"/>
      <c r="M16" s="368"/>
      <c r="N16" s="369"/>
    </row>
    <row r="17" spans="1:14" ht="13.5" customHeight="1">
      <c r="A17" s="2"/>
      <c r="B17" s="3"/>
      <c r="C17" s="3"/>
      <c r="D17" s="3"/>
      <c r="E17" s="3"/>
      <c r="F17" s="3"/>
      <c r="G17" s="3"/>
      <c r="H17" s="3"/>
      <c r="I17" s="364"/>
      <c r="J17" s="365"/>
      <c r="K17" s="365"/>
      <c r="L17" s="370"/>
      <c r="M17" s="370"/>
      <c r="N17" s="371"/>
    </row>
    <row r="18" spans="1:14">
      <c r="A18" s="2"/>
      <c r="B18" s="3"/>
      <c r="C18" s="3"/>
      <c r="D18" s="3"/>
      <c r="E18" s="3"/>
      <c r="F18" s="3"/>
      <c r="G18" s="3"/>
      <c r="H18" s="3"/>
      <c r="I18" s="3"/>
      <c r="J18" s="3"/>
      <c r="K18" s="3"/>
      <c r="L18" s="3"/>
      <c r="M18" s="3"/>
      <c r="N18" s="3"/>
    </row>
    <row r="19" spans="1:14" ht="25.5" customHeight="1">
      <c r="A19" s="2"/>
      <c r="B19" s="3"/>
      <c r="C19" s="3"/>
      <c r="D19" s="3"/>
      <c r="E19" s="3"/>
      <c r="F19" s="3"/>
      <c r="G19" s="3"/>
      <c r="H19" s="3"/>
      <c r="I19" s="120" t="s">
        <v>10</v>
      </c>
      <c r="J19" s="359">
        <v>1000000</v>
      </c>
      <c r="K19" s="359"/>
      <c r="L19" s="120" t="s">
        <v>11</v>
      </c>
      <c r="M19" s="359">
        <f>J19*8%</f>
        <v>80000</v>
      </c>
      <c r="N19" s="359"/>
    </row>
    <row r="20" spans="1:14">
      <c r="A20" s="2"/>
      <c r="B20" s="3"/>
      <c r="C20" s="3"/>
      <c r="D20" s="3"/>
      <c r="E20" s="3"/>
      <c r="F20" s="3"/>
      <c r="G20" s="3"/>
      <c r="H20" s="3"/>
      <c r="I20" s="3"/>
      <c r="J20" s="3"/>
      <c r="K20" s="3"/>
      <c r="L20" s="3"/>
      <c r="M20" s="3"/>
      <c r="N20" s="3"/>
    </row>
    <row r="21" spans="1:14">
      <c r="A21" s="2"/>
      <c r="B21" s="3"/>
      <c r="C21" s="3"/>
      <c r="D21" s="3"/>
      <c r="E21" s="3"/>
      <c r="F21" s="3"/>
      <c r="G21" s="3"/>
      <c r="H21" s="3"/>
      <c r="I21" s="3" t="s">
        <v>12</v>
      </c>
      <c r="J21" s="3"/>
      <c r="K21" s="3"/>
      <c r="L21" s="3"/>
      <c r="M21" s="3"/>
      <c r="N21" s="13"/>
    </row>
    <row r="22" spans="1:14" ht="5.25" customHeight="1">
      <c r="A22" s="2"/>
      <c r="B22" s="3"/>
      <c r="C22" s="3"/>
      <c r="D22" s="3"/>
      <c r="E22" s="3"/>
      <c r="F22" s="3"/>
      <c r="G22" s="3"/>
      <c r="H22" s="3"/>
      <c r="I22" s="3"/>
      <c r="J22" s="3"/>
      <c r="K22" s="3"/>
      <c r="L22" s="3"/>
      <c r="M22" s="3"/>
      <c r="N22" s="3"/>
    </row>
    <row r="23" spans="1:14" ht="21.75" customHeight="1">
      <c r="A23" s="2"/>
      <c r="B23" s="2"/>
      <c r="C23" s="2"/>
      <c r="D23" s="2"/>
      <c r="E23" s="2"/>
      <c r="F23" s="2"/>
      <c r="G23" s="2"/>
      <c r="H23" s="15"/>
      <c r="I23" s="2"/>
      <c r="J23" s="15"/>
      <c r="K23" s="15"/>
      <c r="L23" s="15"/>
      <c r="M23" s="15"/>
      <c r="N23" s="15"/>
    </row>
    <row r="24" spans="1:14" ht="24.75" customHeight="1">
      <c r="A24" s="2"/>
      <c r="B24" s="2"/>
      <c r="C24" s="2"/>
      <c r="D24" s="2"/>
      <c r="E24" s="2"/>
      <c r="F24" s="2"/>
      <c r="G24" s="2"/>
      <c r="H24" s="15"/>
      <c r="I24" s="2"/>
      <c r="J24" s="16" t="s">
        <v>15</v>
      </c>
      <c r="K24" s="350" t="s">
        <v>31</v>
      </c>
      <c r="L24" s="350"/>
      <c r="M24" s="350"/>
      <c r="N24" s="350"/>
    </row>
    <row r="25" spans="1:14" ht="16.5" customHeight="1">
      <c r="A25" s="356" t="s">
        <v>13</v>
      </c>
      <c r="B25" s="355" t="s">
        <v>20</v>
      </c>
      <c r="C25" s="354" t="s">
        <v>78</v>
      </c>
      <c r="D25" s="354"/>
      <c r="E25" s="354"/>
      <c r="F25" s="356" t="s">
        <v>21</v>
      </c>
      <c r="G25" s="354" t="s">
        <v>79</v>
      </c>
      <c r="H25" s="354"/>
      <c r="I25" s="2"/>
      <c r="J25" s="16" t="s">
        <v>17</v>
      </c>
      <c r="K25" s="351" t="s">
        <v>80</v>
      </c>
      <c r="L25" s="351"/>
      <c r="M25" s="15"/>
      <c r="N25" s="2"/>
    </row>
    <row r="26" spans="1:14" ht="16.5" customHeight="1">
      <c r="A26" s="356"/>
      <c r="B26" s="355"/>
      <c r="C26" s="354"/>
      <c r="D26" s="354"/>
      <c r="E26" s="354"/>
      <c r="F26" s="356"/>
      <c r="G26" s="354"/>
      <c r="H26" s="354"/>
      <c r="I26" s="2"/>
      <c r="J26" s="16" t="s">
        <v>16</v>
      </c>
      <c r="K26" s="352" t="s">
        <v>108</v>
      </c>
      <c r="L26" s="352"/>
      <c r="M26" s="352"/>
      <c r="N26" s="352"/>
    </row>
    <row r="27" spans="1:14" ht="16.5" customHeight="1">
      <c r="A27" s="355" t="s">
        <v>22</v>
      </c>
      <c r="B27" s="355"/>
      <c r="C27" s="355" t="s">
        <v>23</v>
      </c>
      <c r="D27" s="355"/>
      <c r="E27" s="357" t="s">
        <v>88</v>
      </c>
      <c r="F27" s="357"/>
      <c r="G27" s="357"/>
      <c r="H27" s="357"/>
      <c r="I27" s="2"/>
      <c r="J27" s="16" t="s">
        <v>18</v>
      </c>
      <c r="K27" s="351" t="s">
        <v>81</v>
      </c>
      <c r="L27" s="351"/>
      <c r="M27" s="15"/>
      <c r="N27" s="17" t="s">
        <v>32</v>
      </c>
    </row>
    <row r="28" spans="1:14" ht="16.5" customHeight="1">
      <c r="A28" s="355"/>
      <c r="B28" s="355"/>
      <c r="C28" s="355"/>
      <c r="D28" s="355"/>
      <c r="E28" s="357"/>
      <c r="F28" s="357"/>
      <c r="G28" s="357"/>
      <c r="H28" s="357"/>
      <c r="I28" s="2"/>
      <c r="J28" s="16" t="s">
        <v>19</v>
      </c>
      <c r="K28" s="351" t="s">
        <v>81</v>
      </c>
      <c r="L28" s="351"/>
      <c r="M28" s="15"/>
      <c r="N28" s="353"/>
    </row>
    <row r="29" spans="1:14">
      <c r="A29" s="355" t="s">
        <v>24</v>
      </c>
      <c r="B29" s="18" t="s">
        <v>82</v>
      </c>
      <c r="C29" s="354" t="s">
        <v>83</v>
      </c>
      <c r="D29" s="354"/>
      <c r="E29" s="354"/>
      <c r="F29" s="354"/>
      <c r="G29" s="354"/>
      <c r="H29" s="354"/>
      <c r="I29" s="15"/>
      <c r="J29" s="21" t="s">
        <v>99</v>
      </c>
      <c r="K29" s="351" t="s">
        <v>104</v>
      </c>
      <c r="L29" s="351"/>
      <c r="M29" s="15"/>
      <c r="N29" s="353"/>
    </row>
    <row r="30" spans="1:14">
      <c r="A30" s="355"/>
      <c r="B30" s="354" t="s">
        <v>84</v>
      </c>
      <c r="C30" s="354"/>
      <c r="D30" s="354"/>
      <c r="E30" s="354"/>
      <c r="F30" s="354"/>
      <c r="G30" s="354"/>
      <c r="H30" s="354"/>
      <c r="I30" s="2"/>
      <c r="J30" s="2"/>
      <c r="K30" s="2"/>
      <c r="L30" s="2"/>
      <c r="M30" s="2"/>
      <c r="N30" s="353"/>
    </row>
    <row r="31" spans="1:14">
      <c r="A31" s="355"/>
      <c r="B31" s="354"/>
      <c r="C31" s="354"/>
      <c r="D31" s="354"/>
      <c r="E31" s="354"/>
      <c r="F31" s="354"/>
      <c r="G31" s="354"/>
      <c r="H31" s="354"/>
      <c r="I31" s="2"/>
      <c r="J31" s="2"/>
      <c r="K31" s="2"/>
      <c r="L31" s="2"/>
      <c r="M31" s="2"/>
      <c r="N31" s="2"/>
    </row>
    <row r="32" spans="1:14">
      <c r="B32" s="19"/>
      <c r="C32" s="19"/>
    </row>
    <row r="33" spans="2:3">
      <c r="B33" s="19"/>
      <c r="C33" s="19"/>
    </row>
  </sheetData>
  <sheetProtection formatCells="0" formatColumns="0" formatRows="0" insertColumns="0" insertRows="0" insertHyperlinks="0" deleteColumns="0" deleteRows="0" sort="0" autoFilter="0" pivotTables="0"/>
  <mergeCells count="24">
    <mergeCell ref="I3:M3"/>
    <mergeCell ref="J19:K19"/>
    <mergeCell ref="I15:K17"/>
    <mergeCell ref="L15:N17"/>
    <mergeCell ref="M19:N19"/>
    <mergeCell ref="K6:M6"/>
    <mergeCell ref="C29:H29"/>
    <mergeCell ref="A29:A31"/>
    <mergeCell ref="B30:H31"/>
    <mergeCell ref="C25:E26"/>
    <mergeCell ref="B25:B26"/>
    <mergeCell ref="F25:F26"/>
    <mergeCell ref="G25:H26"/>
    <mergeCell ref="A25:A26"/>
    <mergeCell ref="A27:B28"/>
    <mergeCell ref="C27:D28"/>
    <mergeCell ref="E27:H28"/>
    <mergeCell ref="K24:N24"/>
    <mergeCell ref="K25:L25"/>
    <mergeCell ref="K27:L27"/>
    <mergeCell ref="K28:L28"/>
    <mergeCell ref="K26:N26"/>
    <mergeCell ref="N28:N30"/>
    <mergeCell ref="K29:L29"/>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1"/>
  </sheetPr>
  <dimension ref="A1:V33"/>
  <sheetViews>
    <sheetView view="pageBreakPreview" zoomScaleNormal="100" workbookViewId="0">
      <selection activeCell="R9" sqref="R9"/>
    </sheetView>
  </sheetViews>
  <sheetFormatPr defaultRowHeight="13.5"/>
  <cols>
    <col min="1" max="9" width="9" style="47"/>
    <col min="10" max="10" width="11.25" style="47" customWidth="1"/>
    <col min="11" max="11" width="6.75" style="47" customWidth="1"/>
    <col min="12" max="16384" width="9" style="47"/>
  </cols>
  <sheetData>
    <row r="1" spans="1:22" ht="26.25" customHeight="1">
      <c r="A1" s="415" t="s">
        <v>61</v>
      </c>
      <c r="B1" s="415"/>
      <c r="C1" s="415"/>
      <c r="D1" s="415"/>
      <c r="E1" s="415"/>
      <c r="F1" s="415"/>
      <c r="G1" s="415"/>
      <c r="H1" s="415"/>
      <c r="I1" s="415"/>
      <c r="J1" s="415"/>
      <c r="K1" s="415"/>
      <c r="L1" s="415"/>
      <c r="M1" s="415"/>
      <c r="N1" s="415"/>
      <c r="O1" s="415"/>
      <c r="P1" s="415"/>
      <c r="Q1" s="73"/>
      <c r="R1" s="73"/>
      <c r="S1" s="73"/>
      <c r="T1" s="73"/>
      <c r="U1" s="73"/>
      <c r="V1" s="73"/>
    </row>
    <row r="2" spans="1:22" ht="18.75">
      <c r="A2" s="75"/>
      <c r="B2" s="75"/>
      <c r="C2" s="75"/>
      <c r="D2" s="75"/>
      <c r="E2" s="76"/>
      <c r="F2" s="76"/>
      <c r="G2" s="76"/>
      <c r="H2" s="76"/>
      <c r="I2" s="76"/>
      <c r="J2" s="76"/>
      <c r="K2" s="76"/>
      <c r="L2" s="76"/>
      <c r="M2" s="46"/>
      <c r="N2" s="416">
        <v>45219</v>
      </c>
      <c r="O2" s="416"/>
      <c r="P2" s="416"/>
      <c r="Q2" s="77"/>
      <c r="R2" s="78"/>
    </row>
    <row r="3" spans="1:22" ht="14.25" customHeight="1">
      <c r="A3" s="417" t="s">
        <v>105</v>
      </c>
      <c r="B3" s="417"/>
      <c r="C3" s="417"/>
      <c r="D3" s="417"/>
      <c r="E3" s="282" t="s">
        <v>35</v>
      </c>
      <c r="F3" s="79"/>
      <c r="G3" s="79"/>
      <c r="H3" s="79"/>
      <c r="I3" s="79"/>
      <c r="J3" s="79"/>
      <c r="K3" s="79"/>
      <c r="L3" s="76"/>
      <c r="M3" s="46"/>
      <c r="N3" s="416"/>
      <c r="O3" s="416"/>
      <c r="P3" s="416"/>
      <c r="Q3" s="77"/>
      <c r="R3" s="78"/>
    </row>
    <row r="4" spans="1:22" ht="21" customHeight="1">
      <c r="A4" s="418"/>
      <c r="B4" s="418"/>
      <c r="C4" s="418"/>
      <c r="D4" s="418"/>
      <c r="E4" s="282"/>
      <c r="F4" s="46"/>
      <c r="G4" s="46"/>
      <c r="H4" s="46"/>
      <c r="I4" s="46"/>
      <c r="J4" s="80"/>
      <c r="K4" s="81"/>
      <c r="L4" s="82" t="s">
        <v>36</v>
      </c>
      <c r="M4" s="419" t="s">
        <v>75</v>
      </c>
      <c r="N4" s="419"/>
      <c r="O4" s="419"/>
      <c r="P4" s="419"/>
      <c r="Q4" s="77"/>
    </row>
    <row r="5" spans="1:22" ht="18.75" customHeight="1">
      <c r="A5" s="205" t="s">
        <v>37</v>
      </c>
      <c r="B5" s="205"/>
      <c r="C5" s="205"/>
      <c r="D5" s="205"/>
      <c r="E5" s="83"/>
      <c r="F5" s="401" t="s">
        <v>38</v>
      </c>
      <c r="G5" s="405">
        <v>1235</v>
      </c>
      <c r="H5" s="405"/>
      <c r="I5" s="326" t="s">
        <v>77</v>
      </c>
      <c r="J5" s="414">
        <v>678</v>
      </c>
      <c r="K5" s="84"/>
      <c r="L5" s="59" t="s">
        <v>39</v>
      </c>
      <c r="M5" s="121" t="s">
        <v>40</v>
      </c>
      <c r="N5" s="403" t="s">
        <v>108</v>
      </c>
      <c r="O5" s="403"/>
      <c r="P5" s="403"/>
      <c r="Q5" s="86"/>
      <c r="R5" s="86"/>
      <c r="S5" s="86"/>
      <c r="T5" s="86"/>
      <c r="U5" s="86"/>
      <c r="V5" s="86"/>
    </row>
    <row r="6" spans="1:22" ht="13.5" customHeight="1">
      <c r="A6" s="59"/>
      <c r="B6" s="59"/>
      <c r="C6" s="59"/>
      <c r="D6" s="59"/>
      <c r="E6" s="87"/>
      <c r="F6" s="402"/>
      <c r="G6" s="405"/>
      <c r="H6" s="405"/>
      <c r="I6" s="326"/>
      <c r="J6" s="414"/>
      <c r="K6" s="84"/>
      <c r="L6" s="59"/>
      <c r="M6" s="88" t="s">
        <v>7</v>
      </c>
      <c r="N6" s="404" t="s">
        <v>76</v>
      </c>
      <c r="O6" s="404"/>
      <c r="P6" s="404"/>
      <c r="Q6" s="86"/>
      <c r="R6" s="86"/>
      <c r="S6" s="86"/>
      <c r="T6" s="86"/>
      <c r="U6" s="86"/>
      <c r="V6" s="86"/>
    </row>
    <row r="7" spans="1:22" ht="13.5" customHeight="1">
      <c r="A7" s="46"/>
      <c r="B7" s="46"/>
      <c r="C7" s="46"/>
      <c r="D7" s="46"/>
      <c r="E7" s="79"/>
      <c r="F7" s="46"/>
      <c r="G7" s="46"/>
      <c r="H7" s="46"/>
      <c r="I7" s="46"/>
      <c r="J7" s="80"/>
      <c r="K7" s="89"/>
      <c r="L7" s="59"/>
      <c r="M7" s="88" t="s">
        <v>6</v>
      </c>
      <c r="N7" s="404" t="s">
        <v>76</v>
      </c>
      <c r="O7" s="404"/>
      <c r="P7" s="404"/>
      <c r="R7" s="78"/>
    </row>
    <row r="8" spans="1:22">
      <c r="A8" s="79"/>
      <c r="B8" s="79"/>
      <c r="C8" s="79"/>
      <c r="D8" s="79"/>
      <c r="E8" s="89"/>
      <c r="F8" s="92"/>
      <c r="G8" s="92"/>
      <c r="H8" s="92"/>
      <c r="I8" s="92"/>
      <c r="J8" s="92"/>
      <c r="K8" s="79"/>
      <c r="L8" s="46"/>
      <c r="M8" s="46"/>
      <c r="N8" s="46"/>
      <c r="O8" s="76"/>
      <c r="P8" s="46"/>
    </row>
    <row r="9" spans="1:22" ht="15" customHeight="1">
      <c r="A9" s="397" t="s">
        <v>41</v>
      </c>
      <c r="B9" s="398"/>
      <c r="C9" s="262">
        <f>K27</f>
        <v>799999.99999999988</v>
      </c>
      <c r="D9" s="263"/>
      <c r="E9" s="264"/>
      <c r="F9" s="406" t="s">
        <v>42</v>
      </c>
      <c r="G9" s="408" t="s">
        <v>109</v>
      </c>
      <c r="H9" s="409"/>
      <c r="I9" s="409"/>
      <c r="J9" s="409"/>
      <c r="K9" s="410"/>
      <c r="L9" s="46"/>
      <c r="M9" s="93"/>
      <c r="N9" s="276"/>
      <c r="O9" s="276"/>
      <c r="P9" s="276"/>
    </row>
    <row r="10" spans="1:22" ht="15" customHeight="1">
      <c r="A10" s="399"/>
      <c r="B10" s="400"/>
      <c r="C10" s="265"/>
      <c r="D10" s="266"/>
      <c r="E10" s="267"/>
      <c r="F10" s="407"/>
      <c r="G10" s="411"/>
      <c r="H10" s="412"/>
      <c r="I10" s="412"/>
      <c r="J10" s="412"/>
      <c r="K10" s="413"/>
      <c r="L10" s="46"/>
      <c r="M10" s="93"/>
      <c r="N10" s="277"/>
      <c r="O10" s="277"/>
      <c r="P10" s="277"/>
    </row>
    <row r="11" spans="1:22">
      <c r="A11" s="76"/>
      <c r="B11" s="76"/>
      <c r="C11" s="76"/>
      <c r="D11" s="76"/>
      <c r="E11" s="76"/>
      <c r="F11" s="76"/>
      <c r="G11" s="76"/>
      <c r="H11" s="76"/>
      <c r="I11" s="76"/>
      <c r="J11" s="76"/>
      <c r="K11" s="292"/>
      <c r="L11" s="292"/>
      <c r="M11" s="292"/>
      <c r="N11" s="292"/>
      <c r="O11" s="292"/>
      <c r="P11" s="46"/>
    </row>
    <row r="12" spans="1:22" ht="13.5" customHeight="1">
      <c r="A12" s="79"/>
      <c r="B12" s="122" t="s">
        <v>0</v>
      </c>
      <c r="C12" s="388">
        <v>1000000</v>
      </c>
      <c r="D12" s="389"/>
      <c r="E12" s="122" t="s">
        <v>1</v>
      </c>
      <c r="F12" s="388">
        <v>100000</v>
      </c>
      <c r="G12" s="389"/>
      <c r="H12" s="98"/>
      <c r="I12" s="122" t="s">
        <v>2</v>
      </c>
      <c r="J12" s="246">
        <f>K27</f>
        <v>799999.99999999988</v>
      </c>
      <c r="K12" s="247"/>
      <c r="L12" s="122" t="s">
        <v>3</v>
      </c>
      <c r="M12" s="246">
        <f>SUM(C12-F12-J12)</f>
        <v>100000.00000000012</v>
      </c>
      <c r="N12" s="247"/>
      <c r="O12" s="79"/>
      <c r="P12" s="89"/>
    </row>
    <row r="13" spans="1:22" ht="13.5" customHeight="1">
      <c r="A13" s="79"/>
      <c r="B13" s="99" t="s">
        <v>43</v>
      </c>
      <c r="C13" s="390"/>
      <c r="D13" s="391"/>
      <c r="E13" s="99" t="s">
        <v>44</v>
      </c>
      <c r="F13" s="390"/>
      <c r="G13" s="391"/>
      <c r="H13" s="99"/>
      <c r="I13" s="99" t="s">
        <v>45</v>
      </c>
      <c r="J13" s="248"/>
      <c r="K13" s="249"/>
      <c r="L13" s="99" t="s">
        <v>46</v>
      </c>
      <c r="M13" s="248"/>
      <c r="N13" s="249"/>
      <c r="O13" s="79"/>
      <c r="P13" s="89"/>
    </row>
    <row r="14" spans="1:22" ht="13.5" customHeight="1">
      <c r="A14" s="79"/>
      <c r="B14" s="99"/>
      <c r="C14" s="392"/>
      <c r="D14" s="393"/>
      <c r="E14" s="99" t="s">
        <v>90</v>
      </c>
      <c r="F14" s="392"/>
      <c r="G14" s="393"/>
      <c r="H14" s="99"/>
      <c r="I14" s="99" t="s">
        <v>4</v>
      </c>
      <c r="J14" s="250"/>
      <c r="K14" s="251"/>
      <c r="L14" s="99"/>
      <c r="M14" s="250"/>
      <c r="N14" s="251"/>
      <c r="O14" s="79"/>
      <c r="P14" s="89"/>
    </row>
    <row r="15" spans="1:22">
      <c r="A15" s="79"/>
      <c r="B15" s="79"/>
      <c r="C15" s="79"/>
      <c r="D15" s="79"/>
      <c r="E15" s="79"/>
      <c r="F15" s="79"/>
      <c r="G15" s="79"/>
      <c r="H15" s="79"/>
      <c r="I15" s="79"/>
      <c r="J15" s="79"/>
      <c r="K15" s="79"/>
      <c r="L15" s="79"/>
      <c r="M15" s="79"/>
      <c r="N15" s="79"/>
      <c r="O15" s="79"/>
      <c r="P15" s="89"/>
    </row>
    <row r="16" spans="1:22" ht="17.25" customHeight="1">
      <c r="A16" s="79"/>
      <c r="B16" s="79" t="s">
        <v>47</v>
      </c>
      <c r="C16" s="123"/>
      <c r="D16" s="92"/>
      <c r="E16" s="92"/>
      <c r="F16" s="92"/>
      <c r="G16" s="92"/>
      <c r="H16" s="92"/>
      <c r="I16" s="92"/>
      <c r="J16" s="92"/>
      <c r="K16" s="92"/>
      <c r="L16" s="92"/>
      <c r="M16" s="92"/>
      <c r="N16" s="92"/>
      <c r="O16" s="92"/>
      <c r="P16" s="124"/>
    </row>
    <row r="17" spans="1:16">
      <c r="A17" s="79"/>
      <c r="B17" s="79"/>
      <c r="C17" s="79"/>
      <c r="D17" s="79"/>
      <c r="E17" s="79"/>
      <c r="F17" s="79"/>
      <c r="G17" s="79"/>
      <c r="H17" s="79"/>
      <c r="I17" s="79"/>
      <c r="J17" s="79"/>
      <c r="K17" s="79"/>
      <c r="L17" s="79"/>
      <c r="M17" s="79"/>
      <c r="N17" s="79"/>
      <c r="O17" s="79"/>
      <c r="P17" s="89"/>
    </row>
    <row r="18" spans="1:16">
      <c r="A18" s="125" t="s">
        <v>5</v>
      </c>
      <c r="B18" s="394" t="s">
        <v>48</v>
      </c>
      <c r="C18" s="395"/>
      <c r="D18" s="396"/>
      <c r="E18" s="394" t="s">
        <v>49</v>
      </c>
      <c r="F18" s="395"/>
      <c r="G18" s="396"/>
      <c r="H18" s="125" t="s">
        <v>50</v>
      </c>
      <c r="I18" s="125" t="s">
        <v>51</v>
      </c>
      <c r="J18" s="125" t="s">
        <v>52</v>
      </c>
      <c r="K18" s="394" t="s">
        <v>53</v>
      </c>
      <c r="L18" s="395"/>
      <c r="M18" s="396"/>
      <c r="N18" s="385" t="s">
        <v>86</v>
      </c>
      <c r="O18" s="386"/>
      <c r="P18" s="387"/>
    </row>
    <row r="19" spans="1:16" ht="19.5" customHeight="1">
      <c r="A19" s="66">
        <v>1</v>
      </c>
      <c r="B19" s="376" t="s">
        <v>74</v>
      </c>
      <c r="C19" s="377"/>
      <c r="D19" s="378"/>
      <c r="E19" s="376" t="s">
        <v>34</v>
      </c>
      <c r="F19" s="377"/>
      <c r="G19" s="378"/>
      <c r="H19" s="126">
        <v>0.6</v>
      </c>
      <c r="I19" s="127"/>
      <c r="J19" s="127"/>
      <c r="K19" s="228">
        <f>$C$12*H19/1.1</f>
        <v>545454.54545454541</v>
      </c>
      <c r="L19" s="229"/>
      <c r="M19" s="230"/>
      <c r="N19" s="231"/>
      <c r="O19" s="232"/>
      <c r="P19" s="233"/>
    </row>
    <row r="20" spans="1:16" ht="19.5" customHeight="1">
      <c r="A20" s="66">
        <v>2</v>
      </c>
      <c r="B20" s="376" t="s">
        <v>74</v>
      </c>
      <c r="C20" s="377"/>
      <c r="D20" s="378"/>
      <c r="E20" s="376" t="s">
        <v>73</v>
      </c>
      <c r="F20" s="377"/>
      <c r="G20" s="378"/>
      <c r="H20" s="126">
        <v>0.2</v>
      </c>
      <c r="I20" s="127"/>
      <c r="J20" s="127"/>
      <c r="K20" s="228">
        <f>$C$12*H20/1.1</f>
        <v>181818.18181818179</v>
      </c>
      <c r="L20" s="229"/>
      <c r="M20" s="230"/>
      <c r="N20" s="231"/>
      <c r="O20" s="232"/>
      <c r="P20" s="233"/>
    </row>
    <row r="21" spans="1:16" ht="19.5" customHeight="1">
      <c r="A21" s="66">
        <v>3</v>
      </c>
      <c r="B21" s="376"/>
      <c r="C21" s="377"/>
      <c r="D21" s="378"/>
      <c r="E21" s="376"/>
      <c r="F21" s="377"/>
      <c r="G21" s="378"/>
      <c r="H21" s="126"/>
      <c r="I21" s="127"/>
      <c r="J21" s="127"/>
      <c r="K21" s="228"/>
      <c r="L21" s="229"/>
      <c r="M21" s="230"/>
      <c r="N21" s="231"/>
      <c r="O21" s="232"/>
      <c r="P21" s="233"/>
    </row>
    <row r="22" spans="1:16" ht="19.5" customHeight="1">
      <c r="A22" s="66">
        <v>4</v>
      </c>
      <c r="B22" s="376"/>
      <c r="C22" s="377"/>
      <c r="D22" s="378"/>
      <c r="E22" s="376"/>
      <c r="F22" s="377"/>
      <c r="G22" s="378"/>
      <c r="H22" s="126"/>
      <c r="I22" s="127"/>
      <c r="J22" s="127"/>
      <c r="K22" s="228"/>
      <c r="L22" s="229"/>
      <c r="M22" s="230"/>
      <c r="N22" s="231"/>
      <c r="O22" s="232"/>
      <c r="P22" s="233"/>
    </row>
    <row r="23" spans="1:16" ht="19.5" customHeight="1">
      <c r="A23" s="66">
        <v>5</v>
      </c>
      <c r="B23" s="376"/>
      <c r="C23" s="377"/>
      <c r="D23" s="378"/>
      <c r="E23" s="376"/>
      <c r="F23" s="377"/>
      <c r="G23" s="378"/>
      <c r="H23" s="126"/>
      <c r="I23" s="127"/>
      <c r="J23" s="127"/>
      <c r="K23" s="228"/>
      <c r="L23" s="229"/>
      <c r="M23" s="230"/>
      <c r="N23" s="231"/>
      <c r="O23" s="232"/>
      <c r="P23" s="233"/>
    </row>
    <row r="24" spans="1:16" ht="19.5" customHeight="1">
      <c r="A24" s="66">
        <v>6</v>
      </c>
      <c r="B24" s="376"/>
      <c r="C24" s="377"/>
      <c r="D24" s="378"/>
      <c r="E24" s="376"/>
      <c r="F24" s="377"/>
      <c r="G24" s="378"/>
      <c r="H24" s="126"/>
      <c r="I24" s="127"/>
      <c r="J24" s="127"/>
      <c r="K24" s="228"/>
      <c r="L24" s="229"/>
      <c r="M24" s="230"/>
      <c r="N24" s="231"/>
      <c r="O24" s="232"/>
      <c r="P24" s="233"/>
    </row>
    <row r="25" spans="1:16" ht="19.5" customHeight="1">
      <c r="A25" s="379" t="s">
        <v>55</v>
      </c>
      <c r="B25" s="380"/>
      <c r="C25" s="380"/>
      <c r="D25" s="381"/>
      <c r="E25" s="194"/>
      <c r="F25" s="195"/>
      <c r="G25" s="196"/>
      <c r="H25" s="128"/>
      <c r="I25" s="66"/>
      <c r="J25" s="129"/>
      <c r="K25" s="219">
        <f>SUM(K19:M24)</f>
        <v>727272.72727272718</v>
      </c>
      <c r="L25" s="220"/>
      <c r="M25" s="221"/>
      <c r="N25" s="222"/>
      <c r="O25" s="223"/>
      <c r="P25" s="224"/>
    </row>
    <row r="26" spans="1:16" ht="19.5" customHeight="1">
      <c r="A26" s="379" t="s">
        <v>56</v>
      </c>
      <c r="B26" s="380"/>
      <c r="C26" s="380"/>
      <c r="D26" s="381"/>
      <c r="E26" s="382"/>
      <c r="F26" s="383"/>
      <c r="G26" s="384"/>
      <c r="H26" s="128"/>
      <c r="I26" s="66"/>
      <c r="J26" s="129"/>
      <c r="K26" s="219">
        <f>K25*0.1</f>
        <v>72727.272727272721</v>
      </c>
      <c r="L26" s="220"/>
      <c r="M26" s="221"/>
      <c r="N26" s="222"/>
      <c r="O26" s="223"/>
      <c r="P26" s="224"/>
    </row>
    <row r="27" spans="1:16" ht="19.5" customHeight="1">
      <c r="A27" s="373" t="s">
        <v>57</v>
      </c>
      <c r="B27" s="374"/>
      <c r="C27" s="374"/>
      <c r="D27" s="374"/>
      <c r="E27" s="374"/>
      <c r="F27" s="374"/>
      <c r="G27" s="374"/>
      <c r="H27" s="374"/>
      <c r="I27" s="374"/>
      <c r="J27" s="375"/>
      <c r="K27" s="219">
        <f>SUM(K25:M26)</f>
        <v>799999.99999999988</v>
      </c>
      <c r="L27" s="220"/>
      <c r="M27" s="221"/>
      <c r="N27" s="222"/>
      <c r="O27" s="223"/>
      <c r="P27" s="224"/>
    </row>
    <row r="28" spans="1:16">
      <c r="A28" s="107"/>
      <c r="B28" s="107"/>
      <c r="C28" s="107"/>
      <c r="D28" s="107"/>
      <c r="E28" s="107"/>
      <c r="F28" s="107"/>
      <c r="G28" s="107"/>
      <c r="H28" s="107"/>
      <c r="I28" s="107"/>
      <c r="J28" s="107"/>
      <c r="K28" s="107"/>
      <c r="L28" s="107"/>
      <c r="M28" s="107"/>
      <c r="N28" s="107"/>
      <c r="O28" s="107"/>
      <c r="P28" s="108"/>
    </row>
    <row r="29" spans="1:16" ht="14.25">
      <c r="A29" s="90"/>
      <c r="B29" s="90"/>
      <c r="C29" s="90"/>
      <c r="D29" s="90"/>
      <c r="E29" s="90"/>
      <c r="F29" s="90"/>
      <c r="G29" s="91"/>
      <c r="H29" s="90"/>
      <c r="I29" s="90"/>
      <c r="J29" s="90"/>
      <c r="K29" s="90"/>
      <c r="L29" s="90"/>
      <c r="M29" s="90"/>
      <c r="N29" s="90"/>
      <c r="O29" s="90"/>
      <c r="P29" s="90"/>
    </row>
    <row r="30" spans="1:16" ht="13.5" customHeight="1">
      <c r="A30" s="94"/>
      <c r="B30" s="94"/>
      <c r="C30" s="94"/>
      <c r="D30" s="94"/>
      <c r="E30" s="94"/>
      <c r="F30" s="94"/>
      <c r="G30" s="95"/>
      <c r="H30" s="96"/>
      <c r="I30" s="96"/>
      <c r="J30" s="96"/>
      <c r="K30" s="94"/>
      <c r="L30" s="94"/>
      <c r="M30" s="94"/>
      <c r="N30" s="94"/>
      <c r="O30" s="94"/>
      <c r="P30" s="94"/>
    </row>
    <row r="31" spans="1:16" ht="13.5" customHeight="1">
      <c r="A31" s="94"/>
      <c r="B31" s="94"/>
      <c r="C31" s="94"/>
      <c r="D31" s="94"/>
      <c r="E31" s="94"/>
      <c r="F31" s="94"/>
      <c r="G31" s="95"/>
      <c r="H31" s="96"/>
      <c r="I31" s="96"/>
      <c r="J31" s="96"/>
      <c r="K31" s="94"/>
      <c r="L31" s="94"/>
      <c r="M31" s="94"/>
      <c r="N31" s="94"/>
      <c r="O31" s="94"/>
      <c r="P31" s="94"/>
    </row>
    <row r="32" spans="1:16" ht="13.5" customHeight="1">
      <c r="A32" s="95"/>
      <c r="B32" s="95"/>
      <c r="C32" s="95"/>
      <c r="D32" s="95"/>
      <c r="E32" s="95"/>
      <c r="F32" s="95"/>
      <c r="G32" s="95"/>
      <c r="H32" s="95"/>
      <c r="I32" s="95"/>
      <c r="J32" s="95"/>
      <c r="K32" s="95"/>
      <c r="L32" s="95"/>
      <c r="M32" s="95"/>
      <c r="N32" s="95"/>
      <c r="O32" s="95"/>
      <c r="P32" s="95"/>
    </row>
    <row r="33" spans="1:16" ht="13.5" customHeight="1">
      <c r="A33" s="130"/>
      <c r="B33" s="130"/>
      <c r="C33" s="130"/>
      <c r="D33" s="130"/>
      <c r="E33" s="130"/>
      <c r="F33" s="130"/>
      <c r="G33" s="130"/>
      <c r="H33" s="130"/>
      <c r="I33" s="130"/>
      <c r="J33" s="130"/>
      <c r="K33" s="130"/>
      <c r="L33" s="130"/>
      <c r="M33" s="130"/>
      <c r="N33" s="130"/>
      <c r="O33" s="130"/>
      <c r="P33" s="130"/>
    </row>
  </sheetData>
  <mergeCells count="63">
    <mergeCell ref="A1:P1"/>
    <mergeCell ref="N2:P3"/>
    <mergeCell ref="A3:D4"/>
    <mergeCell ref="E3:E4"/>
    <mergeCell ref="M4:P4"/>
    <mergeCell ref="A9:B10"/>
    <mergeCell ref="A5:D5"/>
    <mergeCell ref="I5:I6"/>
    <mergeCell ref="F5:F6"/>
    <mergeCell ref="N5:P5"/>
    <mergeCell ref="N6:P6"/>
    <mergeCell ref="G5:H6"/>
    <mergeCell ref="C9:E10"/>
    <mergeCell ref="F9:F10"/>
    <mergeCell ref="N9:P9"/>
    <mergeCell ref="G9:K10"/>
    <mergeCell ref="N10:P10"/>
    <mergeCell ref="J5:J6"/>
    <mergeCell ref="N7:P7"/>
    <mergeCell ref="J12:K14"/>
    <mergeCell ref="B19:D19"/>
    <mergeCell ref="E19:G19"/>
    <mergeCell ref="E18:G18"/>
    <mergeCell ref="K18:M18"/>
    <mergeCell ref="B18:D18"/>
    <mergeCell ref="K11:O11"/>
    <mergeCell ref="M12:N14"/>
    <mergeCell ref="N23:P23"/>
    <mergeCell ref="B21:D21"/>
    <mergeCell ref="K19:M19"/>
    <mergeCell ref="K20:M20"/>
    <mergeCell ref="K21:M21"/>
    <mergeCell ref="B20:D20"/>
    <mergeCell ref="E21:G21"/>
    <mergeCell ref="E20:G20"/>
    <mergeCell ref="N22:P22"/>
    <mergeCell ref="B22:D22"/>
    <mergeCell ref="E22:G22"/>
    <mergeCell ref="K22:M22"/>
    <mergeCell ref="C12:D14"/>
    <mergeCell ref="F12:G14"/>
    <mergeCell ref="E23:G23"/>
    <mergeCell ref="K23:M23"/>
    <mergeCell ref="B23:D23"/>
    <mergeCell ref="K25:M25"/>
    <mergeCell ref="N18:P18"/>
    <mergeCell ref="N20:P20"/>
    <mergeCell ref="N21:P21"/>
    <mergeCell ref="N19:P19"/>
    <mergeCell ref="N27:P27"/>
    <mergeCell ref="N24:P24"/>
    <mergeCell ref="A27:J27"/>
    <mergeCell ref="K27:M27"/>
    <mergeCell ref="N25:P25"/>
    <mergeCell ref="N26:P26"/>
    <mergeCell ref="B24:D24"/>
    <mergeCell ref="E24:G24"/>
    <mergeCell ref="K24:M24"/>
    <mergeCell ref="A26:D26"/>
    <mergeCell ref="E26:G26"/>
    <mergeCell ref="K26:M26"/>
    <mergeCell ref="E25:G25"/>
    <mergeCell ref="A25:D25"/>
  </mergeCells>
  <phoneticPr fontId="1"/>
  <dataValidations count="1">
    <dataValidation imeMode="disabled" allowBlank="1" showInputMessage="1" showErrorMessage="1" sqref="G5:H6 J5:J6" xr:uid="{6AB31D5E-70E2-4105-AE53-5E198DFD7530}"/>
  </dataValidations>
  <printOptions horizontalCentered="1" verticalCentered="1"/>
  <pageMargins left="0.23622047244094491" right="0.23622047244094491" top="0.74803149606299213" bottom="0.74803149606299213"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1"/>
  </sheetPr>
  <dimension ref="A1:V33"/>
  <sheetViews>
    <sheetView view="pageBreakPreview" zoomScaleNormal="100" workbookViewId="0">
      <selection activeCell="N5" sqref="N5:P5"/>
    </sheetView>
  </sheetViews>
  <sheetFormatPr defaultRowHeight="13.5"/>
  <cols>
    <col min="1" max="9" width="9" style="132"/>
    <col min="10" max="10" width="11.25" style="132" customWidth="1"/>
    <col min="11" max="11" width="6.75" style="132" customWidth="1"/>
    <col min="12" max="16384" width="9" style="132"/>
  </cols>
  <sheetData>
    <row r="1" spans="1:22" ht="26.25" customHeight="1">
      <c r="A1" s="492" t="s">
        <v>61</v>
      </c>
      <c r="B1" s="492"/>
      <c r="C1" s="492"/>
      <c r="D1" s="492"/>
      <c r="E1" s="492"/>
      <c r="F1" s="492"/>
      <c r="G1" s="492"/>
      <c r="H1" s="492"/>
      <c r="I1" s="492"/>
      <c r="J1" s="492"/>
      <c r="K1" s="492"/>
      <c r="L1" s="492"/>
      <c r="M1" s="492"/>
      <c r="N1" s="492"/>
      <c r="O1" s="492"/>
      <c r="P1" s="492"/>
      <c r="Q1" s="131"/>
      <c r="R1" s="131"/>
      <c r="S1" s="131"/>
      <c r="T1" s="131"/>
      <c r="U1" s="131"/>
      <c r="V1" s="131"/>
    </row>
    <row r="2" spans="1:22" ht="18.75">
      <c r="A2" s="133"/>
      <c r="B2" s="133"/>
      <c r="C2" s="133"/>
      <c r="D2" s="133"/>
      <c r="E2" s="134"/>
      <c r="F2" s="134"/>
      <c r="G2" s="134"/>
      <c r="H2" s="134"/>
      <c r="I2" s="134"/>
      <c r="J2" s="134"/>
      <c r="K2" s="134"/>
      <c r="L2" s="134"/>
      <c r="M2" s="135"/>
      <c r="N2" s="416">
        <v>45219</v>
      </c>
      <c r="O2" s="416"/>
      <c r="P2" s="416"/>
      <c r="Q2" s="136"/>
      <c r="R2" s="137"/>
    </row>
    <row r="3" spans="1:22" ht="14.25" customHeight="1">
      <c r="A3" s="493" t="s">
        <v>105</v>
      </c>
      <c r="B3" s="493"/>
      <c r="C3" s="493"/>
      <c r="D3" s="493"/>
      <c r="E3" s="495" t="s">
        <v>35</v>
      </c>
      <c r="F3" s="138"/>
      <c r="G3" s="138"/>
      <c r="H3" s="138"/>
      <c r="I3" s="138"/>
      <c r="J3" s="138"/>
      <c r="K3" s="138"/>
      <c r="L3" s="134"/>
      <c r="M3" s="135"/>
      <c r="N3" s="416"/>
      <c r="O3" s="416"/>
      <c r="P3" s="416"/>
      <c r="Q3" s="136"/>
      <c r="R3" s="137"/>
    </row>
    <row r="4" spans="1:22" ht="21" customHeight="1">
      <c r="A4" s="494"/>
      <c r="B4" s="494"/>
      <c r="C4" s="494"/>
      <c r="D4" s="494"/>
      <c r="E4" s="495"/>
      <c r="F4" s="135"/>
      <c r="G4" s="135"/>
      <c r="H4" s="135"/>
      <c r="I4" s="135"/>
      <c r="J4" s="139"/>
      <c r="K4" s="140"/>
      <c r="L4" s="141" t="s">
        <v>36</v>
      </c>
      <c r="M4" s="496" t="s">
        <v>75</v>
      </c>
      <c r="N4" s="496"/>
      <c r="O4" s="496"/>
      <c r="P4" s="496"/>
      <c r="Q4" s="136"/>
    </row>
    <row r="5" spans="1:22" ht="18.75" customHeight="1">
      <c r="A5" s="491" t="s">
        <v>37</v>
      </c>
      <c r="B5" s="491"/>
      <c r="C5" s="491"/>
      <c r="D5" s="491"/>
      <c r="E5" s="142"/>
      <c r="F5" s="401" t="s">
        <v>38</v>
      </c>
      <c r="G5" s="405">
        <v>12345</v>
      </c>
      <c r="H5" s="405"/>
      <c r="I5" s="326" t="s">
        <v>77</v>
      </c>
      <c r="J5" s="414">
        <v>678</v>
      </c>
      <c r="K5" s="143"/>
      <c r="L5" s="144" t="s">
        <v>39</v>
      </c>
      <c r="M5" s="145" t="s">
        <v>40</v>
      </c>
      <c r="N5" s="497" t="s">
        <v>108</v>
      </c>
      <c r="O5" s="497"/>
      <c r="P5" s="497"/>
      <c r="Q5" s="146"/>
      <c r="R5" s="146"/>
      <c r="S5" s="146"/>
      <c r="T5" s="146"/>
      <c r="U5" s="146"/>
      <c r="V5" s="146"/>
    </row>
    <row r="6" spans="1:22" ht="13.5" customHeight="1">
      <c r="A6" s="144"/>
      <c r="B6" s="144"/>
      <c r="C6" s="144"/>
      <c r="D6" s="144"/>
      <c r="E6" s="147"/>
      <c r="F6" s="402"/>
      <c r="G6" s="405"/>
      <c r="H6" s="405"/>
      <c r="I6" s="326"/>
      <c r="J6" s="414"/>
      <c r="K6" s="143"/>
      <c r="L6" s="144"/>
      <c r="M6" s="148" t="s">
        <v>7</v>
      </c>
      <c r="N6" s="450" t="s">
        <v>76</v>
      </c>
      <c r="O6" s="450"/>
      <c r="P6" s="450"/>
      <c r="Q6" s="146"/>
      <c r="R6" s="146"/>
      <c r="S6" s="146"/>
      <c r="T6" s="146"/>
      <c r="U6" s="146"/>
      <c r="V6" s="146"/>
    </row>
    <row r="7" spans="1:22" ht="13.5" customHeight="1">
      <c r="A7" s="135"/>
      <c r="B7" s="135"/>
      <c r="C7" s="135"/>
      <c r="D7" s="135"/>
      <c r="E7" s="138"/>
      <c r="F7" s="135"/>
      <c r="G7" s="135"/>
      <c r="H7" s="135"/>
      <c r="I7" s="135"/>
      <c r="J7" s="139"/>
      <c r="K7" s="149"/>
      <c r="L7" s="144"/>
      <c r="M7" s="148" t="s">
        <v>6</v>
      </c>
      <c r="N7" s="450" t="s">
        <v>76</v>
      </c>
      <c r="O7" s="450"/>
      <c r="P7" s="450"/>
      <c r="R7" s="137"/>
    </row>
    <row r="8" spans="1:22">
      <c r="A8" s="138"/>
      <c r="B8" s="138"/>
      <c r="C8" s="138"/>
      <c r="D8" s="138"/>
      <c r="E8" s="149"/>
      <c r="F8" s="150"/>
      <c r="G8" s="150"/>
      <c r="H8" s="150"/>
      <c r="I8" s="150"/>
      <c r="J8" s="150"/>
      <c r="K8" s="138"/>
      <c r="L8" s="135"/>
      <c r="M8" s="135"/>
      <c r="N8" s="135"/>
      <c r="O8" s="134"/>
      <c r="P8" s="135"/>
    </row>
    <row r="9" spans="1:22" ht="15" customHeight="1">
      <c r="A9" s="473" t="s">
        <v>41</v>
      </c>
      <c r="B9" s="474"/>
      <c r="C9" s="454">
        <f>K27</f>
        <v>100000</v>
      </c>
      <c r="D9" s="455"/>
      <c r="E9" s="456"/>
      <c r="F9" s="460" t="s">
        <v>42</v>
      </c>
      <c r="G9" s="463" t="s">
        <v>109</v>
      </c>
      <c r="H9" s="464"/>
      <c r="I9" s="464"/>
      <c r="J9" s="464"/>
      <c r="K9" s="465"/>
      <c r="L9" s="135"/>
      <c r="M9" s="151"/>
      <c r="N9" s="462"/>
      <c r="O9" s="462"/>
      <c r="P9" s="462"/>
    </row>
    <row r="10" spans="1:22" ht="15" customHeight="1">
      <c r="A10" s="475"/>
      <c r="B10" s="476"/>
      <c r="C10" s="457"/>
      <c r="D10" s="458"/>
      <c r="E10" s="459"/>
      <c r="F10" s="461"/>
      <c r="G10" s="466"/>
      <c r="H10" s="467"/>
      <c r="I10" s="467"/>
      <c r="J10" s="467"/>
      <c r="K10" s="468"/>
      <c r="L10" s="135"/>
      <c r="M10" s="151"/>
      <c r="N10" s="477"/>
      <c r="O10" s="477"/>
      <c r="P10" s="477"/>
    </row>
    <row r="11" spans="1:22">
      <c r="A11" s="134"/>
      <c r="B11" s="134"/>
      <c r="C11" s="134"/>
      <c r="D11" s="134"/>
      <c r="E11" s="134"/>
      <c r="F11" s="134"/>
      <c r="G11" s="134"/>
      <c r="H11" s="134"/>
      <c r="I11" s="134"/>
      <c r="J11" s="134"/>
      <c r="K11" s="478"/>
      <c r="L11" s="478"/>
      <c r="M11" s="478"/>
      <c r="N11" s="478"/>
      <c r="O11" s="478"/>
      <c r="P11" s="135"/>
    </row>
    <row r="12" spans="1:22" ht="13.5" customHeight="1">
      <c r="A12" s="138"/>
      <c r="B12" s="152" t="s">
        <v>0</v>
      </c>
      <c r="C12" s="479" t="s">
        <v>91</v>
      </c>
      <c r="D12" s="480"/>
      <c r="E12" s="152" t="s">
        <v>1</v>
      </c>
      <c r="F12" s="485">
        <v>100000</v>
      </c>
      <c r="G12" s="486"/>
      <c r="H12" s="153"/>
      <c r="I12" s="152" t="s">
        <v>2</v>
      </c>
      <c r="J12" s="479">
        <v>100000</v>
      </c>
      <c r="K12" s="480"/>
      <c r="L12" s="152" t="s">
        <v>3</v>
      </c>
      <c r="M12" s="479"/>
      <c r="N12" s="480"/>
      <c r="O12" s="138"/>
      <c r="P12" s="149"/>
    </row>
    <row r="13" spans="1:22" ht="13.5" customHeight="1">
      <c r="A13" s="138"/>
      <c r="B13" s="154" t="s">
        <v>43</v>
      </c>
      <c r="C13" s="481"/>
      <c r="D13" s="482"/>
      <c r="E13" s="99" t="s">
        <v>44</v>
      </c>
      <c r="F13" s="487"/>
      <c r="G13" s="488"/>
      <c r="H13" s="154"/>
      <c r="I13" s="154" t="s">
        <v>45</v>
      </c>
      <c r="J13" s="481"/>
      <c r="K13" s="482"/>
      <c r="L13" s="154" t="s">
        <v>46</v>
      </c>
      <c r="M13" s="481"/>
      <c r="N13" s="482"/>
      <c r="O13" s="138"/>
      <c r="P13" s="149"/>
    </row>
    <row r="14" spans="1:22" ht="13.5" customHeight="1">
      <c r="A14" s="138"/>
      <c r="B14" s="154"/>
      <c r="C14" s="483"/>
      <c r="D14" s="484"/>
      <c r="E14" s="99" t="s">
        <v>90</v>
      </c>
      <c r="F14" s="489"/>
      <c r="G14" s="490"/>
      <c r="H14" s="154"/>
      <c r="I14" s="154" t="s">
        <v>4</v>
      </c>
      <c r="J14" s="483"/>
      <c r="K14" s="484"/>
      <c r="L14" s="154"/>
      <c r="M14" s="483"/>
      <c r="N14" s="484"/>
      <c r="O14" s="138"/>
      <c r="P14" s="149"/>
    </row>
    <row r="15" spans="1:22">
      <c r="A15" s="138"/>
      <c r="B15" s="138"/>
      <c r="C15" s="138"/>
      <c r="D15" s="138"/>
      <c r="E15" s="138"/>
      <c r="F15" s="138"/>
      <c r="G15" s="138"/>
      <c r="H15" s="138"/>
      <c r="I15" s="138"/>
      <c r="J15" s="138"/>
      <c r="K15" s="138"/>
      <c r="L15" s="138"/>
      <c r="M15" s="138"/>
      <c r="N15" s="138"/>
      <c r="O15" s="138"/>
      <c r="P15" s="149"/>
    </row>
    <row r="16" spans="1:22" ht="17.25" customHeight="1">
      <c r="A16" s="138"/>
      <c r="B16" s="138" t="s">
        <v>47</v>
      </c>
      <c r="C16" s="472"/>
      <c r="D16" s="472"/>
      <c r="E16" s="472"/>
      <c r="F16" s="472"/>
      <c r="G16" s="472"/>
      <c r="H16" s="472"/>
      <c r="I16" s="472"/>
      <c r="J16" s="472"/>
      <c r="K16" s="472"/>
      <c r="L16" s="472"/>
      <c r="M16" s="472"/>
      <c r="N16" s="472"/>
      <c r="O16" s="472"/>
      <c r="P16" s="472"/>
    </row>
    <row r="17" spans="1:16">
      <c r="A17" s="138"/>
      <c r="B17" s="138"/>
      <c r="C17" s="138"/>
      <c r="D17" s="138"/>
      <c r="E17" s="138"/>
      <c r="F17" s="138"/>
      <c r="G17" s="138"/>
      <c r="H17" s="138"/>
      <c r="I17" s="138"/>
      <c r="J17" s="138"/>
      <c r="K17" s="138"/>
      <c r="L17" s="138"/>
      <c r="M17" s="138"/>
      <c r="N17" s="138"/>
      <c r="O17" s="138"/>
      <c r="P17" s="149"/>
    </row>
    <row r="18" spans="1:16">
      <c r="A18" s="155" t="s">
        <v>5</v>
      </c>
      <c r="B18" s="469" t="s">
        <v>48</v>
      </c>
      <c r="C18" s="470"/>
      <c r="D18" s="471"/>
      <c r="E18" s="469" t="s">
        <v>49</v>
      </c>
      <c r="F18" s="470"/>
      <c r="G18" s="471"/>
      <c r="H18" s="155" t="s">
        <v>50</v>
      </c>
      <c r="I18" s="155" t="s">
        <v>51</v>
      </c>
      <c r="J18" s="155" t="s">
        <v>52</v>
      </c>
      <c r="K18" s="469" t="s">
        <v>53</v>
      </c>
      <c r="L18" s="470"/>
      <c r="M18" s="471"/>
      <c r="N18" s="451" t="s">
        <v>86</v>
      </c>
      <c r="O18" s="452"/>
      <c r="P18" s="453"/>
    </row>
    <row r="19" spans="1:16" ht="19.5" customHeight="1">
      <c r="A19" s="156">
        <v>1</v>
      </c>
      <c r="B19" s="438" t="s">
        <v>60</v>
      </c>
      <c r="C19" s="439"/>
      <c r="D19" s="440"/>
      <c r="E19" s="438" t="s">
        <v>59</v>
      </c>
      <c r="F19" s="439"/>
      <c r="G19" s="440"/>
      <c r="H19" s="157">
        <v>1</v>
      </c>
      <c r="I19" s="158" t="s">
        <v>58</v>
      </c>
      <c r="J19" s="158"/>
      <c r="K19" s="444">
        <f>SUM(J12/1.1)</f>
        <v>90909.090909090897</v>
      </c>
      <c r="L19" s="445"/>
      <c r="M19" s="446"/>
      <c r="N19" s="423"/>
      <c r="O19" s="424"/>
      <c r="P19" s="425"/>
    </row>
    <row r="20" spans="1:16" ht="19.5" customHeight="1">
      <c r="A20" s="156">
        <v>2</v>
      </c>
      <c r="B20" s="438"/>
      <c r="C20" s="439"/>
      <c r="D20" s="440"/>
      <c r="E20" s="438"/>
      <c r="F20" s="439"/>
      <c r="G20" s="440"/>
      <c r="H20" s="157"/>
      <c r="I20" s="158"/>
      <c r="J20" s="158"/>
      <c r="K20" s="444"/>
      <c r="L20" s="445"/>
      <c r="M20" s="446"/>
      <c r="N20" s="423"/>
      <c r="O20" s="424"/>
      <c r="P20" s="425"/>
    </row>
    <row r="21" spans="1:16" ht="19.5" customHeight="1">
      <c r="A21" s="156">
        <v>3</v>
      </c>
      <c r="B21" s="438"/>
      <c r="C21" s="439"/>
      <c r="D21" s="440"/>
      <c r="E21" s="438"/>
      <c r="F21" s="439"/>
      <c r="G21" s="440"/>
      <c r="H21" s="157"/>
      <c r="I21" s="158"/>
      <c r="J21" s="158"/>
      <c r="K21" s="444"/>
      <c r="L21" s="445"/>
      <c r="M21" s="446"/>
      <c r="N21" s="423"/>
      <c r="O21" s="424"/>
      <c r="P21" s="425"/>
    </row>
    <row r="22" spans="1:16" ht="19.5" customHeight="1">
      <c r="A22" s="156">
        <v>4</v>
      </c>
      <c r="B22" s="438"/>
      <c r="C22" s="439"/>
      <c r="D22" s="440"/>
      <c r="E22" s="438"/>
      <c r="F22" s="439"/>
      <c r="G22" s="440"/>
      <c r="H22" s="157"/>
      <c r="I22" s="158"/>
      <c r="J22" s="158"/>
      <c r="K22" s="444"/>
      <c r="L22" s="445"/>
      <c r="M22" s="446"/>
      <c r="N22" s="423"/>
      <c r="O22" s="424"/>
      <c r="P22" s="425"/>
    </row>
    <row r="23" spans="1:16" ht="19.5" customHeight="1">
      <c r="A23" s="156">
        <v>5</v>
      </c>
      <c r="B23" s="447"/>
      <c r="C23" s="448"/>
      <c r="D23" s="449"/>
      <c r="E23" s="447"/>
      <c r="F23" s="448"/>
      <c r="G23" s="449"/>
      <c r="H23" s="159"/>
      <c r="I23" s="160"/>
      <c r="J23" s="160"/>
      <c r="K23" s="441"/>
      <c r="L23" s="442"/>
      <c r="M23" s="443"/>
      <c r="N23" s="423"/>
      <c r="O23" s="424"/>
      <c r="P23" s="425"/>
    </row>
    <row r="24" spans="1:16" ht="19.5" customHeight="1">
      <c r="A24" s="156">
        <v>6</v>
      </c>
      <c r="B24" s="447"/>
      <c r="C24" s="448"/>
      <c r="D24" s="449"/>
      <c r="E24" s="447"/>
      <c r="F24" s="448"/>
      <c r="G24" s="449"/>
      <c r="H24" s="159"/>
      <c r="I24" s="160"/>
      <c r="J24" s="160"/>
      <c r="K24" s="441"/>
      <c r="L24" s="442"/>
      <c r="M24" s="443"/>
      <c r="N24" s="423"/>
      <c r="O24" s="424"/>
      <c r="P24" s="425"/>
    </row>
    <row r="25" spans="1:16" ht="19.5" customHeight="1">
      <c r="A25" s="432" t="s">
        <v>55</v>
      </c>
      <c r="B25" s="433"/>
      <c r="C25" s="433"/>
      <c r="D25" s="434"/>
      <c r="E25" s="435"/>
      <c r="F25" s="436"/>
      <c r="G25" s="437"/>
      <c r="H25" s="161"/>
      <c r="I25" s="156"/>
      <c r="J25" s="162"/>
      <c r="K25" s="219">
        <f>K19</f>
        <v>90909.090909090897</v>
      </c>
      <c r="L25" s="220"/>
      <c r="M25" s="221"/>
      <c r="N25" s="420"/>
      <c r="O25" s="421"/>
      <c r="P25" s="422"/>
    </row>
    <row r="26" spans="1:16" ht="19.5" customHeight="1">
      <c r="A26" s="432" t="s">
        <v>56</v>
      </c>
      <c r="B26" s="433"/>
      <c r="C26" s="433"/>
      <c r="D26" s="434"/>
      <c r="E26" s="429"/>
      <c r="F26" s="430"/>
      <c r="G26" s="431"/>
      <c r="H26" s="161"/>
      <c r="I26" s="156"/>
      <c r="J26" s="162"/>
      <c r="K26" s="219">
        <f>SUM(J12-K19)</f>
        <v>9090.9090909091028</v>
      </c>
      <c r="L26" s="220"/>
      <c r="M26" s="221"/>
      <c r="N26" s="420"/>
      <c r="O26" s="421"/>
      <c r="P26" s="422"/>
    </row>
    <row r="27" spans="1:16" ht="19.5" customHeight="1">
      <c r="A27" s="426" t="s">
        <v>57</v>
      </c>
      <c r="B27" s="427"/>
      <c r="C27" s="427"/>
      <c r="D27" s="427"/>
      <c r="E27" s="427"/>
      <c r="F27" s="427"/>
      <c r="G27" s="427"/>
      <c r="H27" s="427"/>
      <c r="I27" s="427"/>
      <c r="J27" s="428"/>
      <c r="K27" s="219">
        <f>SUM(K25:M26)</f>
        <v>100000</v>
      </c>
      <c r="L27" s="220"/>
      <c r="M27" s="221"/>
      <c r="N27" s="420"/>
      <c r="O27" s="421"/>
      <c r="P27" s="422"/>
    </row>
    <row r="28" spans="1:16" s="47" customFormat="1">
      <c r="A28" s="107"/>
      <c r="B28" s="107"/>
      <c r="C28" s="107"/>
      <c r="D28" s="107"/>
      <c r="E28" s="107"/>
      <c r="F28" s="107"/>
      <c r="G28" s="107"/>
      <c r="H28" s="107"/>
      <c r="I28" s="107"/>
      <c r="J28" s="107"/>
      <c r="K28" s="107"/>
      <c r="L28" s="107"/>
      <c r="M28" s="107"/>
      <c r="N28" s="107"/>
      <c r="O28" s="107"/>
      <c r="P28" s="108"/>
    </row>
    <row r="29" spans="1:16" s="47" customFormat="1" ht="14.25">
      <c r="A29" s="90"/>
      <c r="B29" s="90"/>
      <c r="C29" s="90"/>
      <c r="D29" s="90"/>
      <c r="E29" s="90"/>
      <c r="F29" s="90"/>
      <c r="G29" s="91"/>
      <c r="H29" s="90"/>
      <c r="I29" s="90"/>
      <c r="J29" s="90"/>
      <c r="K29" s="90"/>
      <c r="L29" s="90"/>
      <c r="M29" s="90"/>
      <c r="N29" s="90"/>
      <c r="O29" s="90"/>
      <c r="P29" s="90"/>
    </row>
    <row r="30" spans="1:16" s="47" customFormat="1" ht="13.5" customHeight="1">
      <c r="A30" s="94"/>
      <c r="B30" s="94"/>
      <c r="C30" s="94"/>
      <c r="D30" s="94"/>
      <c r="E30" s="94"/>
      <c r="F30" s="94"/>
      <c r="G30" s="95"/>
      <c r="H30" s="96"/>
      <c r="I30" s="96"/>
      <c r="J30" s="96"/>
      <c r="K30" s="94"/>
      <c r="L30" s="94"/>
      <c r="M30" s="94"/>
      <c r="N30" s="94"/>
      <c r="O30" s="94"/>
      <c r="P30" s="94"/>
    </row>
    <row r="31" spans="1:16" s="47" customFormat="1" ht="13.5" customHeight="1">
      <c r="A31" s="94"/>
      <c r="B31" s="94"/>
      <c r="C31" s="94"/>
      <c r="D31" s="94"/>
      <c r="E31" s="94"/>
      <c r="F31" s="94"/>
      <c r="G31" s="95"/>
      <c r="H31" s="96"/>
      <c r="I31" s="96"/>
      <c r="J31" s="96"/>
      <c r="K31" s="94"/>
      <c r="L31" s="94"/>
      <c r="M31" s="94"/>
      <c r="N31" s="94"/>
      <c r="O31" s="94"/>
      <c r="P31" s="94"/>
    </row>
    <row r="32" spans="1:16" s="47" customFormat="1" ht="13.5" customHeight="1">
      <c r="A32" s="95"/>
      <c r="B32" s="95"/>
      <c r="C32" s="95"/>
      <c r="D32" s="95"/>
      <c r="E32" s="95"/>
      <c r="F32" s="95"/>
      <c r="G32" s="95"/>
      <c r="H32" s="95"/>
      <c r="I32" s="95"/>
      <c r="J32" s="95"/>
      <c r="K32" s="95"/>
      <c r="L32" s="95"/>
      <c r="M32" s="95"/>
      <c r="N32" s="95"/>
      <c r="O32" s="95"/>
      <c r="P32" s="95"/>
    </row>
    <row r="33" spans="1:16" ht="13.5" customHeight="1">
      <c r="A33" s="163"/>
      <c r="B33" s="163"/>
      <c r="C33" s="163"/>
      <c r="D33" s="163"/>
      <c r="E33" s="163"/>
      <c r="F33" s="163"/>
      <c r="G33" s="163"/>
      <c r="H33" s="163"/>
      <c r="I33" s="163"/>
      <c r="J33" s="163"/>
      <c r="K33" s="163"/>
      <c r="L33" s="163"/>
      <c r="M33" s="163"/>
      <c r="N33" s="163"/>
      <c r="O33" s="163"/>
      <c r="P33" s="163"/>
    </row>
  </sheetData>
  <sheetProtection formatCells="0" formatColumns="0" formatRows="0" insertColumns="0" insertRows="0" insertHyperlinks="0" deleteColumns="0" deleteRows="0" sort="0" autoFilter="0" pivotTables="0"/>
  <mergeCells count="64">
    <mergeCell ref="A5:D5"/>
    <mergeCell ref="N6:P6"/>
    <mergeCell ref="A1:P1"/>
    <mergeCell ref="N2:P3"/>
    <mergeCell ref="A3:D4"/>
    <mergeCell ref="E3:E4"/>
    <mergeCell ref="M4:P4"/>
    <mergeCell ref="I5:I6"/>
    <mergeCell ref="F5:F6"/>
    <mergeCell ref="N5:P5"/>
    <mergeCell ref="J5:J6"/>
    <mergeCell ref="G5:H6"/>
    <mergeCell ref="B19:D19"/>
    <mergeCell ref="E19:G19"/>
    <mergeCell ref="B21:D21"/>
    <mergeCell ref="E21:G21"/>
    <mergeCell ref="K19:M19"/>
    <mergeCell ref="B20:D20"/>
    <mergeCell ref="E20:G20"/>
    <mergeCell ref="C9:E10"/>
    <mergeCell ref="F9:F10"/>
    <mergeCell ref="N9:P9"/>
    <mergeCell ref="G9:K10"/>
    <mergeCell ref="B18:D18"/>
    <mergeCell ref="C16:P16"/>
    <mergeCell ref="E18:G18"/>
    <mergeCell ref="K18:M18"/>
    <mergeCell ref="A9:B10"/>
    <mergeCell ref="N10:P10"/>
    <mergeCell ref="K11:O11"/>
    <mergeCell ref="C12:D14"/>
    <mergeCell ref="F12:G14"/>
    <mergeCell ref="J12:K14"/>
    <mergeCell ref="M12:N14"/>
    <mergeCell ref="N23:P23"/>
    <mergeCell ref="K20:M20"/>
    <mergeCell ref="K21:M21"/>
    <mergeCell ref="N7:P7"/>
    <mergeCell ref="N22:P22"/>
    <mergeCell ref="N18:P18"/>
    <mergeCell ref="N20:P20"/>
    <mergeCell ref="N21:P21"/>
    <mergeCell ref="N19:P19"/>
    <mergeCell ref="B22:D22"/>
    <mergeCell ref="K24:M24"/>
    <mergeCell ref="K22:M22"/>
    <mergeCell ref="E23:G23"/>
    <mergeCell ref="K23:M23"/>
    <mergeCell ref="E22:G22"/>
    <mergeCell ref="E24:G24"/>
    <mergeCell ref="B23:D23"/>
    <mergeCell ref="B24:D24"/>
    <mergeCell ref="N27:P27"/>
    <mergeCell ref="N24:P24"/>
    <mergeCell ref="A27:J27"/>
    <mergeCell ref="K25:M25"/>
    <mergeCell ref="N25:P25"/>
    <mergeCell ref="E26:G26"/>
    <mergeCell ref="K26:M26"/>
    <mergeCell ref="N26:P26"/>
    <mergeCell ref="K27:M27"/>
    <mergeCell ref="A25:D25"/>
    <mergeCell ref="A26:D26"/>
    <mergeCell ref="E25:G25"/>
  </mergeCells>
  <phoneticPr fontId="1"/>
  <dataValidations count="1">
    <dataValidation imeMode="disabled" allowBlank="1" showInputMessage="1" showErrorMessage="1" sqref="G5:H6 J5:J6" xr:uid="{F59F79D8-63EB-45FC-B163-4F411A4EB85C}"/>
  </dataValidations>
  <printOptions horizontalCentered="1" verticalCentered="1"/>
  <pageMargins left="0.23622047244094491" right="0.23622047244094491" top="0.74803149606299213" bottom="0.74803149606299213" header="0.31496062992125984" footer="0.31496062992125984"/>
  <pageSetup paperSize="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2"/>
  </sheetPr>
  <dimension ref="A1:V33"/>
  <sheetViews>
    <sheetView view="pageBreakPreview" zoomScaleNormal="100" workbookViewId="0">
      <selection activeCell="L9" sqref="L9"/>
    </sheetView>
  </sheetViews>
  <sheetFormatPr defaultRowHeight="13.5"/>
  <cols>
    <col min="1" max="9" width="9" style="47"/>
    <col min="10" max="10" width="11.25" style="47" customWidth="1"/>
    <col min="11" max="11" width="6.75" style="47" customWidth="1"/>
    <col min="12" max="16384" width="9" style="47"/>
  </cols>
  <sheetData>
    <row r="1" spans="1:22" ht="26.25" customHeight="1">
      <c r="A1" s="498" t="s">
        <v>62</v>
      </c>
      <c r="B1" s="498"/>
      <c r="C1" s="498"/>
      <c r="D1" s="498"/>
      <c r="E1" s="498"/>
      <c r="F1" s="498"/>
      <c r="G1" s="498"/>
      <c r="H1" s="498"/>
      <c r="I1" s="498"/>
      <c r="J1" s="498"/>
      <c r="K1" s="498"/>
      <c r="L1" s="498"/>
      <c r="M1" s="498"/>
      <c r="N1" s="498"/>
      <c r="O1" s="498"/>
      <c r="P1" s="498"/>
      <c r="Q1" s="73"/>
      <c r="R1" s="73"/>
      <c r="S1" s="73"/>
      <c r="T1" s="73"/>
      <c r="U1" s="73"/>
      <c r="V1" s="73"/>
    </row>
    <row r="2" spans="1:22" ht="18.75">
      <c r="A2" s="75"/>
      <c r="B2" s="75"/>
      <c r="C2" s="75"/>
      <c r="D2" s="75"/>
      <c r="E2" s="76"/>
      <c r="F2" s="76"/>
      <c r="G2" s="76"/>
      <c r="H2" s="76"/>
      <c r="I2" s="76"/>
      <c r="J2" s="76"/>
      <c r="K2" s="76"/>
      <c r="L2" s="76"/>
      <c r="M2" s="46"/>
      <c r="N2" s="416">
        <v>45219</v>
      </c>
      <c r="O2" s="416"/>
      <c r="P2" s="416"/>
      <c r="Q2" s="77"/>
      <c r="R2" s="78"/>
    </row>
    <row r="3" spans="1:22" ht="14.25" customHeight="1">
      <c r="A3" s="417" t="s">
        <v>105</v>
      </c>
      <c r="B3" s="417"/>
      <c r="C3" s="417"/>
      <c r="D3" s="417"/>
      <c r="E3" s="282" t="s">
        <v>35</v>
      </c>
      <c r="F3" s="79"/>
      <c r="G3" s="79"/>
      <c r="H3" s="79"/>
      <c r="I3" s="79"/>
      <c r="J3" s="79"/>
      <c r="K3" s="79"/>
      <c r="L3" s="76"/>
      <c r="M3" s="46"/>
      <c r="N3" s="416"/>
      <c r="O3" s="416"/>
      <c r="P3" s="416"/>
      <c r="Q3" s="77"/>
      <c r="R3" s="78"/>
    </row>
    <row r="4" spans="1:22" ht="21" customHeight="1">
      <c r="A4" s="418"/>
      <c r="B4" s="418"/>
      <c r="C4" s="418"/>
      <c r="D4" s="418"/>
      <c r="E4" s="282"/>
      <c r="F4" s="46"/>
      <c r="G4" s="46"/>
      <c r="H4" s="46"/>
      <c r="I4" s="46"/>
      <c r="J4" s="80"/>
      <c r="K4" s="81"/>
      <c r="L4" s="82" t="s">
        <v>36</v>
      </c>
      <c r="M4" s="419" t="s">
        <v>75</v>
      </c>
      <c r="N4" s="419"/>
      <c r="O4" s="419"/>
      <c r="P4" s="419"/>
      <c r="Q4" s="77"/>
    </row>
    <row r="5" spans="1:22" ht="18.75" customHeight="1">
      <c r="A5" s="205" t="s">
        <v>37</v>
      </c>
      <c r="B5" s="205"/>
      <c r="C5" s="205"/>
      <c r="D5" s="205"/>
      <c r="E5" s="83"/>
      <c r="F5" s="523" t="s">
        <v>38</v>
      </c>
      <c r="G5" s="405">
        <v>12345</v>
      </c>
      <c r="H5" s="405"/>
      <c r="I5" s="326" t="s">
        <v>77</v>
      </c>
      <c r="J5" s="414">
        <v>678</v>
      </c>
      <c r="K5" s="84"/>
      <c r="L5" s="59" t="s">
        <v>39</v>
      </c>
      <c r="M5" s="121" t="s">
        <v>40</v>
      </c>
      <c r="N5" s="403" t="s">
        <v>108</v>
      </c>
      <c r="O5" s="403"/>
      <c r="P5" s="403"/>
      <c r="Q5" s="86"/>
      <c r="R5" s="86"/>
      <c r="S5" s="86"/>
      <c r="T5" s="86"/>
      <c r="U5" s="86"/>
      <c r="V5" s="86"/>
    </row>
    <row r="6" spans="1:22" ht="13.5" customHeight="1">
      <c r="A6" s="59"/>
      <c r="B6" s="59"/>
      <c r="C6" s="59"/>
      <c r="D6" s="59"/>
      <c r="E6" s="87"/>
      <c r="F6" s="524"/>
      <c r="G6" s="405"/>
      <c r="H6" s="405"/>
      <c r="I6" s="326"/>
      <c r="J6" s="414"/>
      <c r="K6" s="84"/>
      <c r="L6" s="59"/>
      <c r="M6" s="88" t="s">
        <v>7</v>
      </c>
      <c r="N6" s="404" t="s">
        <v>76</v>
      </c>
      <c r="O6" s="404"/>
      <c r="P6" s="404"/>
      <c r="Q6" s="86"/>
      <c r="R6" s="86"/>
      <c r="S6" s="86"/>
      <c r="T6" s="86"/>
      <c r="U6" s="86"/>
      <c r="V6" s="86"/>
    </row>
    <row r="7" spans="1:22" ht="13.5" customHeight="1">
      <c r="A7" s="46"/>
      <c r="B7" s="46"/>
      <c r="C7" s="46"/>
      <c r="D7" s="46"/>
      <c r="E7" s="79"/>
      <c r="F7" s="46"/>
      <c r="G7" s="46"/>
      <c r="H7" s="46"/>
      <c r="I7" s="46"/>
      <c r="J7" s="80"/>
      <c r="K7" s="89"/>
      <c r="L7" s="59"/>
      <c r="M7" s="88" t="s">
        <v>6</v>
      </c>
      <c r="N7" s="404" t="s">
        <v>76</v>
      </c>
      <c r="O7" s="404"/>
      <c r="P7" s="404"/>
      <c r="R7" s="78"/>
    </row>
    <row r="8" spans="1:22">
      <c r="A8" s="79"/>
      <c r="B8" s="79"/>
      <c r="C8" s="79"/>
      <c r="D8" s="79"/>
      <c r="E8" s="89"/>
      <c r="F8" s="92"/>
      <c r="G8" s="92"/>
      <c r="H8" s="92"/>
      <c r="I8" s="92"/>
      <c r="J8" s="92"/>
      <c r="K8" s="79"/>
      <c r="L8" s="46"/>
      <c r="M8" s="46"/>
      <c r="N8" s="46"/>
      <c r="O8" s="76"/>
      <c r="P8" s="46"/>
    </row>
    <row r="9" spans="1:22" ht="15" customHeight="1">
      <c r="A9" s="510" t="s">
        <v>41</v>
      </c>
      <c r="B9" s="511"/>
      <c r="C9" s="262">
        <f>K27</f>
        <v>146300</v>
      </c>
      <c r="D9" s="263"/>
      <c r="E9" s="264"/>
      <c r="F9" s="505" t="s">
        <v>42</v>
      </c>
      <c r="G9" s="408" t="s">
        <v>110</v>
      </c>
      <c r="H9" s="409"/>
      <c r="I9" s="409"/>
      <c r="J9" s="409"/>
      <c r="K9" s="410"/>
      <c r="L9" s="46"/>
      <c r="M9" s="93"/>
      <c r="N9" s="276"/>
      <c r="O9" s="276"/>
      <c r="P9" s="276"/>
    </row>
    <row r="10" spans="1:22" ht="15" customHeight="1">
      <c r="A10" s="512"/>
      <c r="B10" s="513"/>
      <c r="C10" s="265"/>
      <c r="D10" s="266"/>
      <c r="E10" s="267"/>
      <c r="F10" s="506"/>
      <c r="G10" s="411"/>
      <c r="H10" s="412"/>
      <c r="I10" s="412"/>
      <c r="J10" s="412"/>
      <c r="K10" s="413"/>
      <c r="L10" s="46"/>
      <c r="M10" s="93"/>
      <c r="N10" s="277"/>
      <c r="O10" s="277"/>
      <c r="P10" s="277"/>
    </row>
    <row r="11" spans="1:22">
      <c r="A11" s="76"/>
      <c r="B11" s="76"/>
      <c r="C11" s="76"/>
      <c r="D11" s="76"/>
      <c r="E11" s="76"/>
      <c r="F11" s="76"/>
      <c r="G11" s="76"/>
      <c r="H11" s="76"/>
      <c r="I11" s="76"/>
      <c r="J11" s="76"/>
      <c r="K11" s="292"/>
      <c r="L11" s="292"/>
      <c r="M11" s="292"/>
      <c r="N11" s="292"/>
      <c r="O11" s="292"/>
      <c r="P11" s="46"/>
    </row>
    <row r="12" spans="1:22" ht="13.5" customHeight="1">
      <c r="A12" s="79"/>
      <c r="B12" s="164" t="s">
        <v>0</v>
      </c>
      <c r="C12" s="314"/>
      <c r="D12" s="315"/>
      <c r="E12" s="164" t="s">
        <v>1</v>
      </c>
      <c r="F12" s="314"/>
      <c r="G12" s="315"/>
      <c r="H12" s="98"/>
      <c r="I12" s="164" t="s">
        <v>2</v>
      </c>
      <c r="J12" s="246">
        <f>K27</f>
        <v>146300</v>
      </c>
      <c r="K12" s="247"/>
      <c r="L12" s="164" t="s">
        <v>3</v>
      </c>
      <c r="M12" s="314"/>
      <c r="N12" s="315"/>
      <c r="O12" s="79"/>
      <c r="P12" s="89"/>
    </row>
    <row r="13" spans="1:22" ht="13.5" customHeight="1">
      <c r="A13" s="79"/>
      <c r="B13" s="99" t="s">
        <v>43</v>
      </c>
      <c r="C13" s="316"/>
      <c r="D13" s="317"/>
      <c r="E13" s="99" t="s">
        <v>44</v>
      </c>
      <c r="F13" s="316"/>
      <c r="G13" s="317"/>
      <c r="H13" s="99"/>
      <c r="I13" s="99" t="s">
        <v>45</v>
      </c>
      <c r="J13" s="248"/>
      <c r="K13" s="249"/>
      <c r="L13" s="99" t="s">
        <v>46</v>
      </c>
      <c r="M13" s="316"/>
      <c r="N13" s="317"/>
      <c r="O13" s="79"/>
      <c r="P13" s="89"/>
    </row>
    <row r="14" spans="1:22" ht="13.5" customHeight="1">
      <c r="A14" s="79"/>
      <c r="B14" s="99"/>
      <c r="C14" s="318"/>
      <c r="D14" s="319"/>
      <c r="E14" s="99" t="s">
        <v>90</v>
      </c>
      <c r="F14" s="318"/>
      <c r="G14" s="319"/>
      <c r="H14" s="99"/>
      <c r="I14" s="99" t="s">
        <v>4</v>
      </c>
      <c r="J14" s="250"/>
      <c r="K14" s="251"/>
      <c r="L14" s="99"/>
      <c r="M14" s="318"/>
      <c r="N14" s="319"/>
      <c r="O14" s="79"/>
      <c r="P14" s="89"/>
    </row>
    <row r="15" spans="1:22">
      <c r="A15" s="79"/>
      <c r="B15" s="79"/>
      <c r="C15" s="79"/>
      <c r="D15" s="79"/>
      <c r="E15" s="79"/>
      <c r="F15" s="79"/>
      <c r="G15" s="79"/>
      <c r="H15" s="79"/>
      <c r="I15" s="79"/>
      <c r="J15" s="79"/>
      <c r="K15" s="79"/>
      <c r="L15" s="79"/>
      <c r="M15" s="79"/>
      <c r="N15" s="79"/>
      <c r="O15" s="79"/>
      <c r="P15" s="89"/>
    </row>
    <row r="16" spans="1:22" ht="17.25" customHeight="1">
      <c r="A16" s="79"/>
      <c r="B16" s="79" t="s">
        <v>47</v>
      </c>
      <c r="C16" s="472"/>
      <c r="D16" s="472"/>
      <c r="E16" s="472"/>
      <c r="F16" s="472"/>
      <c r="G16" s="472"/>
      <c r="H16" s="472"/>
      <c r="I16" s="472"/>
      <c r="J16" s="472"/>
      <c r="K16" s="472"/>
      <c r="L16" s="472"/>
      <c r="M16" s="472"/>
      <c r="N16" s="472"/>
      <c r="O16" s="472"/>
      <c r="P16" s="472"/>
    </row>
    <row r="17" spans="1:16">
      <c r="A17" s="79"/>
      <c r="B17" s="79"/>
      <c r="C17" s="79"/>
      <c r="D17" s="79"/>
      <c r="E17" s="79"/>
      <c r="F17" s="79"/>
      <c r="G17" s="79"/>
      <c r="H17" s="79"/>
      <c r="I17" s="79"/>
      <c r="J17" s="79"/>
      <c r="K17" s="79"/>
      <c r="L17" s="79"/>
      <c r="M17" s="79"/>
      <c r="N17" s="79"/>
      <c r="O17" s="79"/>
      <c r="P17" s="89"/>
    </row>
    <row r="18" spans="1:16">
      <c r="A18" s="165" t="s">
        <v>5</v>
      </c>
      <c r="B18" s="502" t="s">
        <v>48</v>
      </c>
      <c r="C18" s="503"/>
      <c r="D18" s="504"/>
      <c r="E18" s="502" t="s">
        <v>49</v>
      </c>
      <c r="F18" s="503"/>
      <c r="G18" s="504"/>
      <c r="H18" s="165" t="s">
        <v>50</v>
      </c>
      <c r="I18" s="165" t="s">
        <v>51</v>
      </c>
      <c r="J18" s="165" t="s">
        <v>52</v>
      </c>
      <c r="K18" s="502" t="s">
        <v>53</v>
      </c>
      <c r="L18" s="503"/>
      <c r="M18" s="504"/>
      <c r="N18" s="502" t="s">
        <v>54</v>
      </c>
      <c r="O18" s="503"/>
      <c r="P18" s="504"/>
    </row>
    <row r="19" spans="1:16" ht="19.5" customHeight="1">
      <c r="A19" s="66">
        <v>1</v>
      </c>
      <c r="B19" s="311" t="s">
        <v>63</v>
      </c>
      <c r="C19" s="312"/>
      <c r="D19" s="313"/>
      <c r="E19" s="507" t="s">
        <v>87</v>
      </c>
      <c r="F19" s="508"/>
      <c r="G19" s="509"/>
      <c r="H19" s="166">
        <v>7</v>
      </c>
      <c r="I19" s="167" t="s">
        <v>27</v>
      </c>
      <c r="J19" s="168">
        <v>19000</v>
      </c>
      <c r="K19" s="219">
        <f t="shared" ref="K19" si="0">H19*J19</f>
        <v>133000</v>
      </c>
      <c r="L19" s="220"/>
      <c r="M19" s="221"/>
      <c r="N19" s="499"/>
      <c r="O19" s="500"/>
      <c r="P19" s="501"/>
    </row>
    <row r="20" spans="1:16" ht="19.5" customHeight="1">
      <c r="A20" s="66">
        <v>2</v>
      </c>
      <c r="B20" s="311"/>
      <c r="C20" s="312"/>
      <c r="D20" s="313"/>
      <c r="E20" s="507"/>
      <c r="F20" s="508"/>
      <c r="G20" s="509"/>
      <c r="H20" s="166"/>
      <c r="I20" s="167"/>
      <c r="J20" s="168"/>
      <c r="K20" s="219"/>
      <c r="L20" s="220"/>
      <c r="M20" s="221"/>
      <c r="N20" s="499"/>
      <c r="O20" s="500"/>
      <c r="P20" s="501"/>
    </row>
    <row r="21" spans="1:16" ht="19.5" customHeight="1">
      <c r="A21" s="66">
        <v>3</v>
      </c>
      <c r="B21" s="305"/>
      <c r="C21" s="306"/>
      <c r="D21" s="307"/>
      <c r="E21" s="225"/>
      <c r="F21" s="226"/>
      <c r="G21" s="227"/>
      <c r="H21" s="113"/>
      <c r="I21" s="102"/>
      <c r="J21" s="103"/>
      <c r="K21" s="219"/>
      <c r="L21" s="220"/>
      <c r="M21" s="221"/>
      <c r="N21" s="499"/>
      <c r="O21" s="500"/>
      <c r="P21" s="501"/>
    </row>
    <row r="22" spans="1:16" ht="19.5" customHeight="1">
      <c r="A22" s="66">
        <v>4</v>
      </c>
      <c r="B22" s="311"/>
      <c r="C22" s="312"/>
      <c r="D22" s="313"/>
      <c r="E22" s="507"/>
      <c r="F22" s="508"/>
      <c r="G22" s="509"/>
      <c r="H22" s="169"/>
      <c r="I22" s="167"/>
      <c r="J22" s="167"/>
      <c r="K22" s="219"/>
      <c r="L22" s="220"/>
      <c r="M22" s="221"/>
      <c r="N22" s="499"/>
      <c r="O22" s="500"/>
      <c r="P22" s="501"/>
    </row>
    <row r="23" spans="1:16" ht="19.5" customHeight="1">
      <c r="A23" s="66">
        <v>5</v>
      </c>
      <c r="B23" s="311"/>
      <c r="C23" s="312"/>
      <c r="D23" s="313"/>
      <c r="E23" s="507"/>
      <c r="F23" s="508"/>
      <c r="G23" s="509"/>
      <c r="H23" s="169"/>
      <c r="I23" s="167"/>
      <c r="J23" s="167"/>
      <c r="K23" s="219"/>
      <c r="L23" s="220"/>
      <c r="M23" s="221"/>
      <c r="N23" s="499"/>
      <c r="O23" s="500"/>
      <c r="P23" s="501"/>
    </row>
    <row r="24" spans="1:16" ht="19.5" customHeight="1">
      <c r="A24" s="66">
        <v>6</v>
      </c>
      <c r="B24" s="507"/>
      <c r="C24" s="508"/>
      <c r="D24" s="509"/>
      <c r="E24" s="507"/>
      <c r="F24" s="508"/>
      <c r="G24" s="509"/>
      <c r="H24" s="169"/>
      <c r="I24" s="167"/>
      <c r="J24" s="167"/>
      <c r="K24" s="219"/>
      <c r="L24" s="220"/>
      <c r="M24" s="221"/>
      <c r="N24" s="499"/>
      <c r="O24" s="500"/>
      <c r="P24" s="501"/>
    </row>
    <row r="25" spans="1:16" ht="19.5" customHeight="1">
      <c r="A25" s="520" t="s">
        <v>55</v>
      </c>
      <c r="B25" s="521"/>
      <c r="C25" s="521"/>
      <c r="D25" s="522"/>
      <c r="E25" s="194"/>
      <c r="F25" s="195"/>
      <c r="G25" s="196"/>
      <c r="H25" s="170"/>
      <c r="I25" s="66"/>
      <c r="J25" s="129"/>
      <c r="K25" s="219">
        <f>SUM(K19:M24)</f>
        <v>133000</v>
      </c>
      <c r="L25" s="220"/>
      <c r="M25" s="221"/>
      <c r="N25" s="194"/>
      <c r="O25" s="195"/>
      <c r="P25" s="196"/>
    </row>
    <row r="26" spans="1:16" ht="19.5" customHeight="1">
      <c r="A26" s="520" t="s">
        <v>98</v>
      </c>
      <c r="B26" s="521"/>
      <c r="C26" s="521"/>
      <c r="D26" s="522"/>
      <c r="E26" s="382"/>
      <c r="F26" s="383"/>
      <c r="G26" s="384"/>
      <c r="H26" s="170"/>
      <c r="I26" s="66"/>
      <c r="J26" s="129"/>
      <c r="K26" s="219">
        <f>K25*10%</f>
        <v>13300</v>
      </c>
      <c r="L26" s="220"/>
      <c r="M26" s="221"/>
      <c r="N26" s="194"/>
      <c r="O26" s="195"/>
      <c r="P26" s="196"/>
    </row>
    <row r="27" spans="1:16" ht="19.5" customHeight="1">
      <c r="A27" s="514" t="s">
        <v>57</v>
      </c>
      <c r="B27" s="515"/>
      <c r="C27" s="515"/>
      <c r="D27" s="515"/>
      <c r="E27" s="515"/>
      <c r="F27" s="515"/>
      <c r="G27" s="515"/>
      <c r="H27" s="515"/>
      <c r="I27" s="515"/>
      <c r="J27" s="516"/>
      <c r="K27" s="517">
        <f>SUM(K25:M26)</f>
        <v>146300</v>
      </c>
      <c r="L27" s="518"/>
      <c r="M27" s="519"/>
      <c r="N27" s="194"/>
      <c r="O27" s="195"/>
      <c r="P27" s="196"/>
    </row>
    <row r="28" spans="1:16">
      <c r="A28" s="107"/>
      <c r="B28" s="107"/>
      <c r="C28" s="107"/>
      <c r="D28" s="107"/>
      <c r="E28" s="107"/>
      <c r="F28" s="107"/>
      <c r="G28" s="107"/>
      <c r="H28" s="107"/>
      <c r="I28" s="107"/>
      <c r="J28" s="107"/>
      <c r="K28" s="107"/>
      <c r="L28" s="107"/>
      <c r="M28" s="107"/>
      <c r="N28" s="107"/>
      <c r="O28" s="107"/>
      <c r="P28" s="108"/>
    </row>
    <row r="29" spans="1:16" ht="14.25">
      <c r="A29" s="90"/>
      <c r="B29" s="90"/>
      <c r="C29" s="90"/>
      <c r="D29" s="90"/>
      <c r="E29" s="90"/>
      <c r="F29" s="90"/>
      <c r="G29" s="91"/>
      <c r="H29" s="90"/>
      <c r="I29" s="90"/>
      <c r="J29" s="90"/>
      <c r="K29" s="90"/>
      <c r="L29" s="90"/>
      <c r="M29" s="90"/>
      <c r="N29" s="90"/>
      <c r="O29" s="90"/>
      <c r="P29" s="90"/>
    </row>
    <row r="30" spans="1:16" ht="13.5" customHeight="1">
      <c r="A30" s="94"/>
      <c r="B30" s="94"/>
      <c r="C30" s="94"/>
      <c r="D30" s="94"/>
      <c r="E30" s="94"/>
      <c r="F30" s="94"/>
      <c r="G30" s="95"/>
      <c r="H30" s="96"/>
      <c r="I30" s="96"/>
      <c r="J30" s="96"/>
      <c r="K30" s="94"/>
      <c r="L30" s="94"/>
      <c r="M30" s="94"/>
      <c r="N30" s="94"/>
      <c r="O30" s="94"/>
      <c r="P30" s="94"/>
    </row>
    <row r="31" spans="1:16" ht="13.5" customHeight="1">
      <c r="A31" s="94"/>
      <c r="B31" s="94"/>
      <c r="C31" s="94"/>
      <c r="D31" s="94"/>
      <c r="E31" s="94"/>
      <c r="F31" s="94"/>
      <c r="G31" s="95"/>
      <c r="H31" s="96"/>
      <c r="I31" s="96"/>
      <c r="J31" s="96"/>
      <c r="K31" s="94"/>
      <c r="L31" s="94"/>
      <c r="M31" s="94"/>
      <c r="N31" s="94"/>
      <c r="O31" s="94"/>
      <c r="P31" s="94"/>
    </row>
    <row r="32" spans="1:16" ht="13.5" customHeight="1">
      <c r="A32" s="95"/>
      <c r="B32" s="95"/>
      <c r="C32" s="95"/>
      <c r="D32" s="95"/>
      <c r="E32" s="95"/>
      <c r="F32" s="95"/>
      <c r="G32" s="95"/>
      <c r="H32" s="95"/>
      <c r="I32" s="95"/>
      <c r="J32" s="95"/>
      <c r="K32" s="95"/>
      <c r="L32" s="95"/>
      <c r="M32" s="95"/>
      <c r="N32" s="95"/>
      <c r="O32" s="95"/>
      <c r="P32" s="95"/>
    </row>
    <row r="33" spans="1:16" ht="13.5" customHeight="1">
      <c r="A33" s="130"/>
      <c r="B33" s="130"/>
      <c r="C33" s="130"/>
      <c r="D33" s="130"/>
      <c r="E33" s="130"/>
      <c r="F33" s="130"/>
      <c r="G33" s="130"/>
      <c r="H33" s="130"/>
      <c r="I33" s="130"/>
      <c r="J33" s="130"/>
      <c r="K33" s="130"/>
      <c r="L33" s="130"/>
      <c r="M33" s="130"/>
      <c r="N33" s="130"/>
      <c r="O33" s="130"/>
      <c r="P33" s="130"/>
    </row>
  </sheetData>
  <sheetProtection formatCells="0" formatColumns="0" formatRows="0" insertColumns="0" insertRows="0" insertHyperlinks="0" deleteColumns="0" deleteRows="0" sort="0" autoFilter="0" pivotTables="0"/>
  <mergeCells count="64">
    <mergeCell ref="B22:D22"/>
    <mergeCell ref="E22:G22"/>
    <mergeCell ref="N27:P27"/>
    <mergeCell ref="N26:P26"/>
    <mergeCell ref="I5:I6"/>
    <mergeCell ref="F5:F6"/>
    <mergeCell ref="N5:P5"/>
    <mergeCell ref="A26:D26"/>
    <mergeCell ref="E26:G26"/>
    <mergeCell ref="K26:M26"/>
    <mergeCell ref="K24:M24"/>
    <mergeCell ref="K22:M22"/>
    <mergeCell ref="E24:G24"/>
    <mergeCell ref="B24:D24"/>
    <mergeCell ref="B21:D21"/>
    <mergeCell ref="N21:P21"/>
    <mergeCell ref="A27:J27"/>
    <mergeCell ref="K25:M25"/>
    <mergeCell ref="N25:P25"/>
    <mergeCell ref="E25:G25"/>
    <mergeCell ref="K27:M27"/>
    <mergeCell ref="A25:D25"/>
    <mergeCell ref="B19:D19"/>
    <mergeCell ref="E19:G19"/>
    <mergeCell ref="A9:B10"/>
    <mergeCell ref="C9:E10"/>
    <mergeCell ref="N24:P24"/>
    <mergeCell ref="B20:D20"/>
    <mergeCell ref="E20:G20"/>
    <mergeCell ref="K20:M20"/>
    <mergeCell ref="N20:P20"/>
    <mergeCell ref="B23:D23"/>
    <mergeCell ref="E23:G23"/>
    <mergeCell ref="K23:M23"/>
    <mergeCell ref="N23:P23"/>
    <mergeCell ref="N22:P22"/>
    <mergeCell ref="N9:P9"/>
    <mergeCell ref="G9:K10"/>
    <mergeCell ref="B18:D18"/>
    <mergeCell ref="N10:P10"/>
    <mergeCell ref="K11:O11"/>
    <mergeCell ref="C12:D14"/>
    <mergeCell ref="F12:G14"/>
    <mergeCell ref="J12:K14"/>
    <mergeCell ref="M12:N14"/>
    <mergeCell ref="E18:G18"/>
    <mergeCell ref="K18:M18"/>
    <mergeCell ref="F9:F10"/>
    <mergeCell ref="E21:G21"/>
    <mergeCell ref="K21:M21"/>
    <mergeCell ref="A5:D5"/>
    <mergeCell ref="A1:P1"/>
    <mergeCell ref="N2:P3"/>
    <mergeCell ref="A3:D4"/>
    <mergeCell ref="E3:E4"/>
    <mergeCell ref="M4:P4"/>
    <mergeCell ref="G5:H6"/>
    <mergeCell ref="J5:J6"/>
    <mergeCell ref="N6:P6"/>
    <mergeCell ref="K19:M19"/>
    <mergeCell ref="N19:P19"/>
    <mergeCell ref="N7:P7"/>
    <mergeCell ref="N18:P18"/>
    <mergeCell ref="C16:P16"/>
  </mergeCells>
  <phoneticPr fontId="1"/>
  <dataValidations count="1">
    <dataValidation imeMode="disabled" allowBlank="1" showInputMessage="1" showErrorMessage="1" sqref="G5:H6 J5:J6 H21" xr:uid="{23795320-9930-41F2-8025-E89121D5F3FB}"/>
  </dataValidations>
  <printOptions horizontalCentered="1" verticalCentered="1"/>
  <pageMargins left="0.23622047244094491" right="0.23622047244094491" top="0.74803149606299213" bottom="0.74803149606299213" header="0.31496062992125984" footer="0.31496062992125984"/>
  <pageSetup paperSize="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7"/>
  </sheetPr>
  <dimension ref="A1:AJ32"/>
  <sheetViews>
    <sheetView view="pageBreakPreview" zoomScaleNormal="100" workbookViewId="0">
      <selection activeCell="AA12" sqref="AA12"/>
    </sheetView>
  </sheetViews>
  <sheetFormatPr defaultRowHeight="13.5"/>
  <cols>
    <col min="1" max="1" width="13.875" style="35" customWidth="1"/>
    <col min="2" max="2" width="7.125" style="35" customWidth="1"/>
    <col min="3" max="3" width="0.125" style="35" hidden="1" customWidth="1"/>
    <col min="4" max="36" width="3.25" style="35" customWidth="1"/>
    <col min="37" max="16384" width="9" style="35"/>
  </cols>
  <sheetData>
    <row r="1" spans="1:36" ht="23.25" customHeight="1">
      <c r="A1" s="33" t="s">
        <v>15</v>
      </c>
      <c r="B1" s="539" t="s">
        <v>66</v>
      </c>
      <c r="C1" s="539"/>
      <c r="D1" s="539"/>
      <c r="E1" s="539"/>
      <c r="F1" s="539"/>
      <c r="G1" s="539"/>
      <c r="H1" s="539"/>
      <c r="I1" s="539"/>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row>
    <row r="2" spans="1:36" ht="19.5" customHeight="1">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row>
    <row r="3" spans="1:36" ht="19.5" customHeight="1">
      <c r="A3" s="536" t="s">
        <v>67</v>
      </c>
      <c r="B3" s="536"/>
      <c r="C3" s="36"/>
      <c r="D3" s="36" t="s">
        <v>69</v>
      </c>
      <c r="E3" s="537">
        <v>45190</v>
      </c>
      <c r="F3" s="537"/>
      <c r="G3" s="537"/>
      <c r="H3" s="537"/>
      <c r="I3" s="538" t="s">
        <v>70</v>
      </c>
      <c r="J3" s="538"/>
      <c r="K3" s="537">
        <v>45219</v>
      </c>
      <c r="L3" s="537"/>
      <c r="M3" s="537"/>
      <c r="N3" s="537"/>
      <c r="O3" s="36" t="s">
        <v>71</v>
      </c>
      <c r="P3" s="36"/>
      <c r="Q3" s="36"/>
      <c r="R3" s="34"/>
      <c r="S3" s="34"/>
      <c r="T3" s="34"/>
      <c r="U3" s="34"/>
      <c r="V3" s="34"/>
      <c r="W3" s="34"/>
      <c r="X3" s="34"/>
      <c r="Y3" s="34"/>
      <c r="Z3" s="34"/>
      <c r="AA3" s="34"/>
      <c r="AB3" s="34"/>
      <c r="AC3" s="34"/>
      <c r="AD3" s="34"/>
      <c r="AE3" s="34"/>
      <c r="AF3" s="34"/>
      <c r="AG3" s="34"/>
      <c r="AH3" s="34"/>
      <c r="AI3" s="34"/>
      <c r="AJ3" s="34"/>
    </row>
    <row r="4" spans="1:36">
      <c r="A4" s="540" t="s">
        <v>72</v>
      </c>
      <c r="B4" s="546" t="s">
        <v>68</v>
      </c>
      <c r="C4" s="37"/>
      <c r="D4" s="38">
        <f>E3</f>
        <v>45190</v>
      </c>
      <c r="E4" s="38">
        <f t="shared" ref="E4:AH4" si="0">D4+1</f>
        <v>45191</v>
      </c>
      <c r="F4" s="38">
        <f t="shared" si="0"/>
        <v>45192</v>
      </c>
      <c r="G4" s="38">
        <f t="shared" si="0"/>
        <v>45193</v>
      </c>
      <c r="H4" s="38">
        <f t="shared" si="0"/>
        <v>45194</v>
      </c>
      <c r="I4" s="38">
        <f t="shared" si="0"/>
        <v>45195</v>
      </c>
      <c r="J4" s="38">
        <f t="shared" si="0"/>
        <v>45196</v>
      </c>
      <c r="K4" s="38">
        <f t="shared" si="0"/>
        <v>45197</v>
      </c>
      <c r="L4" s="38">
        <f t="shared" si="0"/>
        <v>45198</v>
      </c>
      <c r="M4" s="38">
        <f t="shared" si="0"/>
        <v>45199</v>
      </c>
      <c r="N4" s="38">
        <f t="shared" si="0"/>
        <v>45200</v>
      </c>
      <c r="O4" s="38">
        <f t="shared" si="0"/>
        <v>45201</v>
      </c>
      <c r="P4" s="38">
        <f t="shared" si="0"/>
        <v>45202</v>
      </c>
      <c r="Q4" s="38">
        <f t="shared" si="0"/>
        <v>45203</v>
      </c>
      <c r="R4" s="38">
        <f t="shared" si="0"/>
        <v>45204</v>
      </c>
      <c r="S4" s="38">
        <f t="shared" si="0"/>
        <v>45205</v>
      </c>
      <c r="T4" s="38">
        <f t="shared" si="0"/>
        <v>45206</v>
      </c>
      <c r="U4" s="38">
        <f t="shared" si="0"/>
        <v>45207</v>
      </c>
      <c r="V4" s="38">
        <f t="shared" si="0"/>
        <v>45208</v>
      </c>
      <c r="W4" s="38">
        <f t="shared" si="0"/>
        <v>45209</v>
      </c>
      <c r="X4" s="38">
        <f t="shared" si="0"/>
        <v>45210</v>
      </c>
      <c r="Y4" s="38">
        <f t="shared" si="0"/>
        <v>45211</v>
      </c>
      <c r="Z4" s="38">
        <f t="shared" si="0"/>
        <v>45212</v>
      </c>
      <c r="AA4" s="38">
        <f t="shared" si="0"/>
        <v>45213</v>
      </c>
      <c r="AB4" s="38">
        <f t="shared" si="0"/>
        <v>45214</v>
      </c>
      <c r="AC4" s="38">
        <f t="shared" si="0"/>
        <v>45215</v>
      </c>
      <c r="AD4" s="38">
        <f t="shared" si="0"/>
        <v>45216</v>
      </c>
      <c r="AE4" s="38">
        <f t="shared" si="0"/>
        <v>45217</v>
      </c>
      <c r="AF4" s="38">
        <f t="shared" si="0"/>
        <v>45218</v>
      </c>
      <c r="AG4" s="38">
        <f t="shared" si="0"/>
        <v>45219</v>
      </c>
      <c r="AH4" s="38">
        <f t="shared" si="0"/>
        <v>45220</v>
      </c>
      <c r="AI4" s="542" t="s">
        <v>55</v>
      </c>
      <c r="AJ4" s="543"/>
    </row>
    <row r="5" spans="1:36">
      <c r="A5" s="541"/>
      <c r="B5" s="547"/>
      <c r="C5" s="39"/>
      <c r="D5" s="40">
        <f t="shared" ref="D5:AH5" si="1">D4</f>
        <v>45190</v>
      </c>
      <c r="E5" s="40">
        <f t="shared" si="1"/>
        <v>45191</v>
      </c>
      <c r="F5" s="40">
        <f t="shared" si="1"/>
        <v>45192</v>
      </c>
      <c r="G5" s="40">
        <f t="shared" si="1"/>
        <v>45193</v>
      </c>
      <c r="H5" s="40">
        <f t="shared" si="1"/>
        <v>45194</v>
      </c>
      <c r="I5" s="40">
        <f t="shared" si="1"/>
        <v>45195</v>
      </c>
      <c r="J5" s="40">
        <f t="shared" si="1"/>
        <v>45196</v>
      </c>
      <c r="K5" s="40">
        <f t="shared" si="1"/>
        <v>45197</v>
      </c>
      <c r="L5" s="40">
        <f t="shared" si="1"/>
        <v>45198</v>
      </c>
      <c r="M5" s="40">
        <f t="shared" si="1"/>
        <v>45199</v>
      </c>
      <c r="N5" s="40">
        <f t="shared" si="1"/>
        <v>45200</v>
      </c>
      <c r="O5" s="40">
        <f t="shared" si="1"/>
        <v>45201</v>
      </c>
      <c r="P5" s="40">
        <f t="shared" si="1"/>
        <v>45202</v>
      </c>
      <c r="Q5" s="40">
        <f t="shared" si="1"/>
        <v>45203</v>
      </c>
      <c r="R5" s="40">
        <f t="shared" si="1"/>
        <v>45204</v>
      </c>
      <c r="S5" s="40">
        <f t="shared" si="1"/>
        <v>45205</v>
      </c>
      <c r="T5" s="40">
        <f t="shared" si="1"/>
        <v>45206</v>
      </c>
      <c r="U5" s="40">
        <f t="shared" si="1"/>
        <v>45207</v>
      </c>
      <c r="V5" s="40">
        <f t="shared" si="1"/>
        <v>45208</v>
      </c>
      <c r="W5" s="40">
        <f t="shared" si="1"/>
        <v>45209</v>
      </c>
      <c r="X5" s="40">
        <f t="shared" si="1"/>
        <v>45210</v>
      </c>
      <c r="Y5" s="40">
        <f t="shared" si="1"/>
        <v>45211</v>
      </c>
      <c r="Z5" s="40">
        <f t="shared" si="1"/>
        <v>45212</v>
      </c>
      <c r="AA5" s="40">
        <f t="shared" si="1"/>
        <v>45213</v>
      </c>
      <c r="AB5" s="40">
        <f t="shared" si="1"/>
        <v>45214</v>
      </c>
      <c r="AC5" s="40">
        <f t="shared" si="1"/>
        <v>45215</v>
      </c>
      <c r="AD5" s="40">
        <f t="shared" si="1"/>
        <v>45216</v>
      </c>
      <c r="AE5" s="40">
        <f t="shared" si="1"/>
        <v>45217</v>
      </c>
      <c r="AF5" s="40">
        <f t="shared" si="1"/>
        <v>45218</v>
      </c>
      <c r="AG5" s="40">
        <f t="shared" si="1"/>
        <v>45219</v>
      </c>
      <c r="AH5" s="40">
        <f t="shared" si="1"/>
        <v>45220</v>
      </c>
      <c r="AI5" s="544"/>
      <c r="AJ5" s="545"/>
    </row>
    <row r="6" spans="1:36" ht="16.5" customHeight="1">
      <c r="A6" s="532" t="s">
        <v>110</v>
      </c>
      <c r="B6" s="534" t="s">
        <v>26</v>
      </c>
      <c r="C6" s="535"/>
      <c r="D6" s="41">
        <v>1</v>
      </c>
      <c r="E6" s="41"/>
      <c r="F6" s="41">
        <v>1</v>
      </c>
      <c r="G6" s="41"/>
      <c r="H6" s="41"/>
      <c r="I6" s="41"/>
      <c r="J6" s="41"/>
      <c r="K6" s="41"/>
      <c r="L6" s="41">
        <v>2</v>
      </c>
      <c r="M6" s="41"/>
      <c r="N6" s="41"/>
      <c r="O6" s="41"/>
      <c r="P6" s="41"/>
      <c r="Q6" s="41"/>
      <c r="R6" s="41"/>
      <c r="S6" s="41">
        <v>3</v>
      </c>
      <c r="T6" s="41"/>
      <c r="U6" s="41"/>
      <c r="V6" s="41"/>
      <c r="W6" s="41"/>
      <c r="X6" s="41"/>
      <c r="Y6" s="41"/>
      <c r="Z6" s="41"/>
      <c r="AA6" s="41"/>
      <c r="AB6" s="41"/>
      <c r="AC6" s="41"/>
      <c r="AD6" s="41"/>
      <c r="AE6" s="41"/>
      <c r="AF6" s="41"/>
      <c r="AG6" s="41"/>
      <c r="AH6" s="41"/>
      <c r="AI6" s="526">
        <f t="shared" ref="AI6:AI31" si="2">SUM(D6:AH6)</f>
        <v>7</v>
      </c>
      <c r="AJ6" s="527"/>
    </row>
    <row r="7" spans="1:36" ht="16.5" customHeight="1">
      <c r="A7" s="533"/>
      <c r="B7" s="528" t="s">
        <v>111</v>
      </c>
      <c r="C7" s="529"/>
      <c r="D7" s="42"/>
      <c r="E7" s="42"/>
      <c r="F7" s="42">
        <v>1</v>
      </c>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530">
        <f t="shared" si="2"/>
        <v>1</v>
      </c>
      <c r="AJ7" s="531"/>
    </row>
    <row r="8" spans="1:36" ht="16.5" customHeight="1">
      <c r="A8" s="532"/>
      <c r="B8" s="534" t="s">
        <v>26</v>
      </c>
      <c r="C8" s="535"/>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526">
        <f t="shared" si="2"/>
        <v>0</v>
      </c>
      <c r="AJ8" s="527"/>
    </row>
    <row r="9" spans="1:36" ht="16.5" customHeight="1">
      <c r="A9" s="533"/>
      <c r="B9" s="528" t="s">
        <v>111</v>
      </c>
      <c r="C9" s="529"/>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530">
        <f t="shared" si="2"/>
        <v>0</v>
      </c>
      <c r="AJ9" s="531"/>
    </row>
    <row r="10" spans="1:36" ht="16.5" customHeight="1">
      <c r="A10" s="532"/>
      <c r="B10" s="534" t="s">
        <v>26</v>
      </c>
      <c r="C10" s="535"/>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526">
        <f t="shared" si="2"/>
        <v>0</v>
      </c>
      <c r="AJ10" s="527"/>
    </row>
    <row r="11" spans="1:36" ht="16.5" customHeight="1">
      <c r="A11" s="533"/>
      <c r="B11" s="528" t="s">
        <v>111</v>
      </c>
      <c r="C11" s="529"/>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530">
        <f t="shared" si="2"/>
        <v>0</v>
      </c>
      <c r="AJ11" s="531"/>
    </row>
    <row r="12" spans="1:36" ht="16.5" customHeight="1">
      <c r="A12" s="532"/>
      <c r="B12" s="534" t="s">
        <v>26</v>
      </c>
      <c r="C12" s="535"/>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526">
        <f t="shared" si="2"/>
        <v>0</v>
      </c>
      <c r="AJ12" s="527"/>
    </row>
    <row r="13" spans="1:36" ht="16.5" customHeight="1">
      <c r="A13" s="533"/>
      <c r="B13" s="528" t="s">
        <v>111</v>
      </c>
      <c r="C13" s="529"/>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530">
        <f t="shared" si="2"/>
        <v>0</v>
      </c>
      <c r="AJ13" s="531"/>
    </row>
    <row r="14" spans="1:36" ht="16.5" customHeight="1">
      <c r="A14" s="532"/>
      <c r="B14" s="534" t="s">
        <v>26</v>
      </c>
      <c r="C14" s="535"/>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526">
        <f t="shared" si="2"/>
        <v>0</v>
      </c>
      <c r="AJ14" s="527"/>
    </row>
    <row r="15" spans="1:36" ht="16.5" customHeight="1">
      <c r="A15" s="533"/>
      <c r="B15" s="528" t="s">
        <v>111</v>
      </c>
      <c r="C15" s="529"/>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530">
        <f t="shared" si="2"/>
        <v>0</v>
      </c>
      <c r="AJ15" s="531"/>
    </row>
    <row r="16" spans="1:36" ht="16.5" customHeight="1">
      <c r="A16" s="532"/>
      <c r="B16" s="534" t="s">
        <v>26</v>
      </c>
      <c r="C16" s="535"/>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526">
        <f t="shared" si="2"/>
        <v>0</v>
      </c>
      <c r="AJ16" s="527"/>
    </row>
    <row r="17" spans="1:36" ht="16.5" customHeight="1">
      <c r="A17" s="533"/>
      <c r="B17" s="528" t="s">
        <v>111</v>
      </c>
      <c r="C17" s="529"/>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530">
        <f t="shared" si="2"/>
        <v>0</v>
      </c>
      <c r="AJ17" s="531"/>
    </row>
    <row r="18" spans="1:36" ht="16.5" customHeight="1">
      <c r="A18" s="532"/>
      <c r="B18" s="534" t="s">
        <v>26</v>
      </c>
      <c r="C18" s="535"/>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526">
        <f t="shared" si="2"/>
        <v>0</v>
      </c>
      <c r="AJ18" s="527"/>
    </row>
    <row r="19" spans="1:36" ht="16.5" customHeight="1">
      <c r="A19" s="533"/>
      <c r="B19" s="528" t="s">
        <v>111</v>
      </c>
      <c r="C19" s="529"/>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530">
        <f t="shared" si="2"/>
        <v>0</v>
      </c>
      <c r="AJ19" s="531"/>
    </row>
    <row r="20" spans="1:36" ht="16.5" customHeight="1">
      <c r="A20" s="532"/>
      <c r="B20" s="534" t="s">
        <v>26</v>
      </c>
      <c r="C20" s="535"/>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526">
        <f t="shared" si="2"/>
        <v>0</v>
      </c>
      <c r="AJ20" s="527"/>
    </row>
    <row r="21" spans="1:36" ht="16.5" customHeight="1">
      <c r="A21" s="533"/>
      <c r="B21" s="528" t="s">
        <v>111</v>
      </c>
      <c r="C21" s="529"/>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530">
        <f t="shared" si="2"/>
        <v>0</v>
      </c>
      <c r="AJ21" s="531"/>
    </row>
    <row r="22" spans="1:36" ht="16.5" customHeight="1">
      <c r="A22" s="532"/>
      <c r="B22" s="534" t="s">
        <v>26</v>
      </c>
      <c r="C22" s="535"/>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526">
        <f t="shared" si="2"/>
        <v>0</v>
      </c>
      <c r="AJ22" s="527"/>
    </row>
    <row r="23" spans="1:36" ht="16.5" customHeight="1">
      <c r="A23" s="533"/>
      <c r="B23" s="528" t="s">
        <v>111</v>
      </c>
      <c r="C23" s="529"/>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530">
        <f t="shared" si="2"/>
        <v>0</v>
      </c>
      <c r="AJ23" s="531"/>
    </row>
    <row r="24" spans="1:36" ht="16.5" customHeight="1">
      <c r="A24" s="532"/>
      <c r="B24" s="534" t="s">
        <v>26</v>
      </c>
      <c r="C24" s="535"/>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526">
        <f t="shared" si="2"/>
        <v>0</v>
      </c>
      <c r="AJ24" s="527"/>
    </row>
    <row r="25" spans="1:36" ht="16.5" customHeight="1">
      <c r="A25" s="533"/>
      <c r="B25" s="528" t="s">
        <v>111</v>
      </c>
      <c r="C25" s="529"/>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530">
        <f t="shared" si="2"/>
        <v>0</v>
      </c>
      <c r="AJ25" s="531"/>
    </row>
    <row r="26" spans="1:36" ht="16.5" customHeight="1">
      <c r="A26" s="532"/>
      <c r="B26" s="534" t="s">
        <v>26</v>
      </c>
      <c r="C26" s="535"/>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526">
        <f t="shared" si="2"/>
        <v>0</v>
      </c>
      <c r="AJ26" s="527"/>
    </row>
    <row r="27" spans="1:36" ht="16.5" customHeight="1">
      <c r="A27" s="533"/>
      <c r="B27" s="528" t="s">
        <v>111</v>
      </c>
      <c r="C27" s="529"/>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530">
        <f t="shared" si="2"/>
        <v>0</v>
      </c>
      <c r="AJ27" s="531"/>
    </row>
    <row r="28" spans="1:36" ht="16.5" customHeight="1">
      <c r="A28" s="532"/>
      <c r="B28" s="534" t="s">
        <v>26</v>
      </c>
      <c r="C28" s="535"/>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526">
        <f t="shared" si="2"/>
        <v>0</v>
      </c>
      <c r="AJ28" s="527"/>
    </row>
    <row r="29" spans="1:36" ht="16.5" customHeight="1">
      <c r="A29" s="533"/>
      <c r="B29" s="528" t="s">
        <v>111</v>
      </c>
      <c r="C29" s="529"/>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530">
        <f t="shared" si="2"/>
        <v>0</v>
      </c>
      <c r="AJ29" s="531"/>
    </row>
    <row r="30" spans="1:36" ht="16.5" customHeight="1">
      <c r="A30" s="532"/>
      <c r="B30" s="534" t="s">
        <v>26</v>
      </c>
      <c r="C30" s="535"/>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526">
        <f t="shared" si="2"/>
        <v>0</v>
      </c>
      <c r="AJ30" s="527"/>
    </row>
    <row r="31" spans="1:36" ht="16.5" customHeight="1">
      <c r="A31" s="533"/>
      <c r="B31" s="528" t="s">
        <v>111</v>
      </c>
      <c r="C31" s="529"/>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530">
        <f t="shared" si="2"/>
        <v>0</v>
      </c>
      <c r="AJ31" s="531"/>
    </row>
    <row r="32" spans="1:36" ht="16.5" customHeight="1">
      <c r="A32" s="43"/>
      <c r="B32" s="525"/>
      <c r="C32" s="525"/>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row>
  </sheetData>
  <mergeCells count="74">
    <mergeCell ref="B1:I1"/>
    <mergeCell ref="A30:A31"/>
    <mergeCell ref="B30:C30"/>
    <mergeCell ref="AI30:AJ30"/>
    <mergeCell ref="B31:C31"/>
    <mergeCell ref="AI31:AJ31"/>
    <mergeCell ref="A4:A5"/>
    <mergeCell ref="AI4:AJ5"/>
    <mergeCell ref="B4:B5"/>
    <mergeCell ref="A28:A29"/>
    <mergeCell ref="AI6:AJ6"/>
    <mergeCell ref="B7:C7"/>
    <mergeCell ref="AI7:AJ7"/>
    <mergeCell ref="B28:C28"/>
    <mergeCell ref="AI28:AJ28"/>
    <mergeCell ref="AI8:AJ8"/>
    <mergeCell ref="AI9:AJ9"/>
    <mergeCell ref="AI23:AJ23"/>
    <mergeCell ref="AI24:AJ24"/>
    <mergeCell ref="AI16:AJ16"/>
    <mergeCell ref="A3:B3"/>
    <mergeCell ref="K3:N3"/>
    <mergeCell ref="I3:J3"/>
    <mergeCell ref="A8:A9"/>
    <mergeCell ref="B8:C8"/>
    <mergeCell ref="E3:H3"/>
    <mergeCell ref="A6:A7"/>
    <mergeCell ref="B6:C6"/>
    <mergeCell ref="B9:C9"/>
    <mergeCell ref="A12:A13"/>
    <mergeCell ref="B12:C12"/>
    <mergeCell ref="AI12:AJ12"/>
    <mergeCell ref="A14:A15"/>
    <mergeCell ref="B14:C14"/>
    <mergeCell ref="AI14:AJ14"/>
    <mergeCell ref="B15:C15"/>
    <mergeCell ref="AI15:AJ15"/>
    <mergeCell ref="B13:C13"/>
    <mergeCell ref="AI13:AJ13"/>
    <mergeCell ref="A10:A11"/>
    <mergeCell ref="B10:C10"/>
    <mergeCell ref="AI10:AJ10"/>
    <mergeCell ref="B11:C11"/>
    <mergeCell ref="AI11:AJ11"/>
    <mergeCell ref="AI25:AJ25"/>
    <mergeCell ref="A20:A21"/>
    <mergeCell ref="B20:C20"/>
    <mergeCell ref="AI20:AJ20"/>
    <mergeCell ref="B21:C21"/>
    <mergeCell ref="AI21:AJ21"/>
    <mergeCell ref="B22:C22"/>
    <mergeCell ref="AI22:AJ22"/>
    <mergeCell ref="AI17:AJ17"/>
    <mergeCell ref="A18:A19"/>
    <mergeCell ref="B18:C18"/>
    <mergeCell ref="AI18:AJ18"/>
    <mergeCell ref="B19:C19"/>
    <mergeCell ref="AI19:AJ19"/>
    <mergeCell ref="A16:A17"/>
    <mergeCell ref="B16:C16"/>
    <mergeCell ref="B17:C17"/>
    <mergeCell ref="A26:A27"/>
    <mergeCell ref="B26:C26"/>
    <mergeCell ref="A22:A23"/>
    <mergeCell ref="B23:C23"/>
    <mergeCell ref="A24:A25"/>
    <mergeCell ref="B24:C24"/>
    <mergeCell ref="B25:C25"/>
    <mergeCell ref="B32:C32"/>
    <mergeCell ref="AI26:AJ26"/>
    <mergeCell ref="B27:C27"/>
    <mergeCell ref="AI27:AJ27"/>
    <mergeCell ref="B29:C29"/>
    <mergeCell ref="AI29:AJ29"/>
  </mergeCells>
  <phoneticPr fontId="1"/>
  <conditionalFormatting sqref="D4:AH5">
    <cfRule type="expression" dxfId="1" priority="1" stopIfTrue="1">
      <formula>WEEKDAY(D4)=1</formula>
    </cfRule>
    <cfRule type="expression" dxfId="0" priority="2" stopIfTrue="1">
      <formula>WEEKDAY(D4)=7</formula>
    </cfRule>
  </conditionalFormatting>
  <pageMargins left="0.7" right="0.7" top="0.75" bottom="0.75" header="0.3" footer="0.3"/>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合計請求書</vt:lpstr>
      <vt:lpstr>契約用【A】％</vt:lpstr>
      <vt:lpstr>契約用【A】内金もしくは金額直接入力</vt:lpstr>
      <vt:lpstr>契約外【B】常用</vt:lpstr>
      <vt:lpstr>【常用・応援明細】</vt:lpstr>
      <vt:lpstr>(入力例①)</vt:lpstr>
      <vt:lpstr>(入力例②)</vt:lpstr>
      <vt:lpstr>(入力例③)</vt:lpstr>
      <vt:lpstr>(入力例④)</vt:lpstr>
      <vt:lpstr>(入力例⑤)</vt:lpstr>
      <vt:lpstr>'(入力例②)'!Print_Area</vt:lpstr>
      <vt:lpstr>'(入力例③)'!Print_Area</vt:lpstr>
      <vt:lpstr>'(入力例④)'!Print_Area</vt:lpstr>
      <vt:lpstr>【常用・応援明細】!Print_Area</vt:lpstr>
      <vt:lpstr>契約外【B】常用!Print_Area</vt:lpstr>
      <vt:lpstr>'契約用【A】％'!Print_Area</vt:lpstr>
      <vt:lpstr>契約用【A】内金もしくは金額直接入力!Print_Area</vt:lpstr>
      <vt:lpstr>合計請求書!Print_Area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nakasugi</dc:creator>
  <cp:lastModifiedBy>栗栖 永建設</cp:lastModifiedBy>
  <cp:lastPrinted>2023-09-08T09:13:43Z</cp:lastPrinted>
  <dcterms:created xsi:type="dcterms:W3CDTF">2013-03-04T08:30:34Z</dcterms:created>
  <dcterms:modified xsi:type="dcterms:W3CDTF">2023-10-26T04:45:16Z</dcterms:modified>
</cp:coreProperties>
</file>